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ene.morrison\Downloads\"/>
    </mc:Choice>
  </mc:AlternateContent>
  <xr:revisionPtr revIDLastSave="0" documentId="8_{138366C9-8028-4562-B86A-9C74163A7AAF}" xr6:coauthVersionLast="47" xr6:coauthVersionMax="47" xr10:uidLastSave="{00000000-0000-0000-0000-000000000000}"/>
  <bookViews>
    <workbookView xWindow="-120" yWindow="-120" windowWidth="24240" windowHeight="13290" xr2:uid="{F3218C66-6E22-476B-9714-9EC23B10B3A2}"/>
  </bookViews>
  <sheets>
    <sheet name="FUNCTIONAL" sheetId="1" r:id="rId1"/>
  </sheets>
  <externalReferences>
    <externalReference r:id="rId2"/>
    <externalReference r:id="rId3"/>
  </externalReferences>
  <definedNames>
    <definedName name="DETAIL" localSheetId="0">#REF!</definedName>
    <definedName name="_xlnm.Extract" localSheetId="0">#REF!</definedName>
    <definedName name="_xlnm.Extract">#REF!</definedName>
    <definedName name="_xlnm.Print_Area" localSheetId="0">FUNCTIONAL!$A$1:$I$84</definedName>
    <definedName name="_xlnm.Print_Area">#REF!</definedName>
    <definedName name="_xlnm.Print_Titles" localSheetId="0">FUNCTIONAL!$1:$6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H83" i="1"/>
  <c r="G83" i="1"/>
  <c r="F83" i="1"/>
  <c r="I81" i="1"/>
  <c r="H81" i="1"/>
  <c r="G81" i="1"/>
  <c r="F81" i="1"/>
  <c r="E81" i="1"/>
  <c r="D81" i="1"/>
  <c r="C81" i="1"/>
  <c r="I74" i="1"/>
  <c r="H74" i="1"/>
  <c r="G74" i="1"/>
  <c r="F74" i="1"/>
  <c r="E74" i="1"/>
  <c r="D74" i="1"/>
  <c r="C74" i="1"/>
  <c r="I65" i="1"/>
  <c r="H65" i="1"/>
  <c r="G65" i="1"/>
  <c r="F65" i="1"/>
  <c r="E65" i="1"/>
  <c r="D65" i="1"/>
  <c r="C65" i="1"/>
  <c r="I59" i="1"/>
  <c r="H59" i="1"/>
  <c r="G59" i="1"/>
  <c r="F59" i="1"/>
  <c r="E59" i="1"/>
  <c r="D59" i="1"/>
  <c r="C59" i="1"/>
  <c r="I54" i="1"/>
  <c r="H54" i="1"/>
  <c r="G54" i="1"/>
  <c r="F54" i="1"/>
  <c r="E54" i="1"/>
  <c r="D54" i="1"/>
  <c r="C54" i="1"/>
  <c r="I49" i="1"/>
  <c r="H49" i="1"/>
  <c r="G49" i="1"/>
  <c r="F49" i="1"/>
  <c r="E49" i="1"/>
  <c r="D49" i="1"/>
  <c r="C49" i="1"/>
  <c r="I43" i="1"/>
  <c r="H43" i="1"/>
  <c r="G43" i="1"/>
  <c r="F43" i="1"/>
  <c r="E43" i="1"/>
  <c r="D43" i="1"/>
  <c r="C43" i="1"/>
  <c r="I25" i="1"/>
  <c r="H25" i="1"/>
  <c r="G25" i="1"/>
  <c r="F25" i="1"/>
  <c r="E25" i="1"/>
  <c r="D25" i="1"/>
  <c r="C25" i="1"/>
  <c r="I20" i="1"/>
  <c r="H20" i="1"/>
  <c r="G20" i="1"/>
  <c r="F20" i="1"/>
  <c r="E20" i="1"/>
  <c r="D20" i="1"/>
  <c r="C20" i="1"/>
  <c r="I17" i="1"/>
  <c r="I84" i="1" s="1"/>
  <c r="H17" i="1"/>
  <c r="H84" i="1" s="1"/>
  <c r="G17" i="1"/>
  <c r="G84" i="1" s="1"/>
  <c r="F17" i="1"/>
  <c r="F84" i="1" s="1"/>
  <c r="E17" i="1"/>
  <c r="E84" i="1" s="1"/>
  <c r="D17" i="1"/>
  <c r="D84" i="1" s="1"/>
  <c r="C17" i="1"/>
  <c r="C84" i="1" s="1"/>
</calcChain>
</file>

<file path=xl/sharedStrings.xml><?xml version="1.0" encoding="utf-8"?>
<sst xmlns="http://schemas.openxmlformats.org/spreadsheetml/2006/main" count="105" uniqueCount="91">
  <si>
    <t>FUNCTIONAL CLASSIFICATION OF EXPENDITURE</t>
  </si>
  <si>
    <t>EXPENDITURE PROFILE 2023/2024 - 2028/2029</t>
  </si>
  <si>
    <t>RECURRENT AND CAPITAL</t>
  </si>
  <si>
    <t>$'000</t>
  </si>
  <si>
    <t>FUNCTIONAL CLASSIFICATION</t>
  </si>
  <si>
    <t>Revised
Estimates
2023/2024</t>
  </si>
  <si>
    <t>Approved
Estimates
2024/2025</t>
  </si>
  <si>
    <t>Revised
Estimates
2024/2025</t>
  </si>
  <si>
    <t>Estimates of
Expenditure
2025/2026</t>
  </si>
  <si>
    <t>Projected
2026/2027</t>
  </si>
  <si>
    <t>Projected
2027/2028</t>
  </si>
  <si>
    <t>Projected
2028/2029</t>
  </si>
  <si>
    <t>General Public Services</t>
  </si>
  <si>
    <t xml:space="preserve"> </t>
  </si>
  <si>
    <t>Executive and Legislative Services</t>
  </si>
  <si>
    <t>Economic and Fiscal Policies Management</t>
  </si>
  <si>
    <t>Personnel Management</t>
  </si>
  <si>
    <t>Foreign Affairs</t>
  </si>
  <si>
    <t>Economic Planning and Statistical Services</t>
  </si>
  <si>
    <t>Public Works</t>
  </si>
  <si>
    <t>Public Debt Management Services, Internal Debt</t>
  </si>
  <si>
    <t>Public Debt Management Services, External Debt</t>
  </si>
  <si>
    <t>Other General Public Services</t>
  </si>
  <si>
    <t>Total General Public Services</t>
  </si>
  <si>
    <t>Defence Affairs and Services</t>
  </si>
  <si>
    <t>Military Defence</t>
  </si>
  <si>
    <t>Total Defence Affairs and Services</t>
  </si>
  <si>
    <t>Public Order and Safety</t>
  </si>
  <si>
    <t>Police Services</t>
  </si>
  <si>
    <t>Law Courts</t>
  </si>
  <si>
    <t>Correctional Services</t>
  </si>
  <si>
    <t>Total Public Order and Safety</t>
  </si>
  <si>
    <t>Economic Affairs</t>
  </si>
  <si>
    <t>Industry and Commerce</t>
  </si>
  <si>
    <t>Labour Relations and Employment Services</t>
  </si>
  <si>
    <t>Agriculture, Forestry and Fishing</t>
  </si>
  <si>
    <t>Fuel and Energy</t>
  </si>
  <si>
    <t>Mining, Manufacturing and Construction</t>
  </si>
  <si>
    <t>Road Construction and Repairs</t>
  </si>
  <si>
    <t>Road Transport</t>
  </si>
  <si>
    <t>Rail Transport</t>
  </si>
  <si>
    <t>Shipping, Ports and Lighthouses</t>
  </si>
  <si>
    <t>Civil Aviation</t>
  </si>
  <si>
    <t>Postal  Services</t>
  </si>
  <si>
    <t>Telecommunication Services</t>
  </si>
  <si>
    <t>Tourism</t>
  </si>
  <si>
    <t>Physical Planning and Development</t>
  </si>
  <si>
    <t>Scientific and Technological Services</t>
  </si>
  <si>
    <t>Other Economic Affairs</t>
  </si>
  <si>
    <t>Total Economic Affairs</t>
  </si>
  <si>
    <t>Environmental Protection and Conservation</t>
  </si>
  <si>
    <t>Solid Waste Management</t>
  </si>
  <si>
    <t>Pollution Abatement</t>
  </si>
  <si>
    <t>Protection of Biodiversity and Landscape</t>
  </si>
  <si>
    <t>Other Environmental Protection and Conservation</t>
  </si>
  <si>
    <t>Total Environmental Protection and Conservation</t>
  </si>
  <si>
    <t>Housing and Community Amenities</t>
  </si>
  <si>
    <t>Housing Development</t>
  </si>
  <si>
    <t>Community Development</t>
  </si>
  <si>
    <t>Water Supply Services</t>
  </si>
  <si>
    <t>Total Housing and Community Amenities</t>
  </si>
  <si>
    <t>Health Affairs and Services</t>
  </si>
  <si>
    <t xml:space="preserve">Health Administration </t>
  </si>
  <si>
    <t>Hospital Services</t>
  </si>
  <si>
    <t>Public Health Services</t>
  </si>
  <si>
    <t>Total Health Affairs and Services</t>
  </si>
  <si>
    <t>Recreation, Culture and Religion</t>
  </si>
  <si>
    <t xml:space="preserve">Recreational and Sporting Services </t>
  </si>
  <si>
    <t>Art and Cultural Services</t>
  </si>
  <si>
    <t>Broadcasting  and Publishing Services</t>
  </si>
  <si>
    <t>Youth Development Services</t>
  </si>
  <si>
    <t>Total Recreation, Culture and Religion</t>
  </si>
  <si>
    <t>Education Affairs and Services</t>
  </si>
  <si>
    <t xml:space="preserve">Education Administration </t>
  </si>
  <si>
    <t xml:space="preserve">Pre-Primary Education </t>
  </si>
  <si>
    <t>Primary Education</t>
  </si>
  <si>
    <t>Secondary Education</t>
  </si>
  <si>
    <t>Tertiary Education</t>
  </si>
  <si>
    <t>Education Not Definable by Level</t>
  </si>
  <si>
    <t>Subsidiary Services to Education</t>
  </si>
  <si>
    <t>Total Education Affairs and Services</t>
  </si>
  <si>
    <t>Social Security and Welfare Services</t>
  </si>
  <si>
    <t>Sickness and Disabled</t>
  </si>
  <si>
    <t>Senior Citizens</t>
  </si>
  <si>
    <t>Survivors Assistance</t>
  </si>
  <si>
    <t>Family and Children</t>
  </si>
  <si>
    <t>Other Social Security and Welfare Services</t>
  </si>
  <si>
    <t>Total Social Security and Welfare Services</t>
  </si>
  <si>
    <t>Unallocated</t>
  </si>
  <si>
    <t>Total Unallocated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</si>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</sst>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6" x14ac:knownFonts="1"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/>
    <xf numFmtId="164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4" xfId="2" applyFont="1" applyBorder="1" applyAlignment="1">
      <alignment horizontal="right" vertical="top" wrapText="1"/>
    </xf>
    <xf numFmtId="164" fontId="5" fillId="0" borderId="5" xfId="1" applyFont="1" applyBorder="1" applyAlignment="1">
      <alignment vertical="top" wrapText="1"/>
    </xf>
    <xf numFmtId="165" fontId="5" fillId="0" borderId="6" xfId="1" applyNumberFormat="1" applyFont="1" applyBorder="1" applyAlignment="1">
      <alignment horizontal="right" vertical="top" wrapText="1"/>
    </xf>
    <xf numFmtId="165" fontId="5" fillId="0" borderId="6" xfId="1" applyNumberFormat="1" applyFont="1" applyFill="1" applyBorder="1" applyAlignment="1">
      <alignment horizontal="right" vertical="top" wrapText="1"/>
    </xf>
    <xf numFmtId="165" fontId="5" fillId="2" borderId="6" xfId="1" applyNumberFormat="1" applyFont="1" applyFill="1" applyBorder="1" applyAlignment="1">
      <alignment horizontal="right" vertical="top" wrapText="1"/>
    </xf>
    <xf numFmtId="165" fontId="5" fillId="0" borderId="5" xfId="1" applyNumberFormat="1" applyFont="1" applyFill="1" applyBorder="1" applyAlignment="1">
      <alignment horizontal="right" vertical="top" wrapText="1"/>
    </xf>
    <xf numFmtId="0" fontId="4" fillId="0" borderId="0" xfId="2" applyFont="1"/>
    <xf numFmtId="0" fontId="4" fillId="0" borderId="6" xfId="2" applyFont="1" applyBorder="1"/>
    <xf numFmtId="0" fontId="4" fillId="0" borderId="7" xfId="2" applyFont="1" applyBorder="1" applyAlignment="1">
      <alignment horizontal="right" vertical="top" wrapText="1"/>
    </xf>
    <xf numFmtId="164" fontId="4" fillId="0" borderId="8" xfId="1" applyFont="1" applyBorder="1" applyAlignment="1">
      <alignment vertical="top" wrapText="1"/>
    </xf>
    <xf numFmtId="166" fontId="4" fillId="0" borderId="9" xfId="1" applyNumberFormat="1" applyFont="1" applyBorder="1" applyAlignment="1">
      <alignment horizontal="right" vertical="top"/>
    </xf>
    <xf numFmtId="166" fontId="4" fillId="0" borderId="9" xfId="1" applyNumberFormat="1" applyFont="1" applyFill="1" applyBorder="1" applyAlignment="1">
      <alignment horizontal="right" vertical="top"/>
    </xf>
    <xf numFmtId="166" fontId="4" fillId="2" borderId="9" xfId="1" applyNumberFormat="1" applyFont="1" applyFill="1" applyBorder="1" applyAlignment="1">
      <alignment horizontal="right" vertical="top"/>
    </xf>
    <xf numFmtId="166" fontId="4" fillId="0" borderId="0" xfId="2" applyNumberFormat="1" applyFont="1"/>
    <xf numFmtId="0" fontId="4" fillId="0" borderId="10" xfId="2" applyFont="1" applyBorder="1" applyAlignment="1">
      <alignment horizontal="right" vertical="top" wrapText="1"/>
    </xf>
    <xf numFmtId="164" fontId="4" fillId="0" borderId="11" xfId="1" applyFont="1" applyBorder="1" applyAlignment="1">
      <alignment vertical="top" wrapText="1"/>
    </xf>
    <xf numFmtId="0" fontId="4" fillId="0" borderId="1" xfId="2" applyFont="1" applyBorder="1" applyAlignment="1">
      <alignment horizontal="right" vertical="top" wrapText="1"/>
    </xf>
    <xf numFmtId="164" fontId="5" fillId="0" borderId="2" xfId="1" applyFont="1" applyBorder="1" applyAlignment="1">
      <alignment vertical="top" wrapText="1"/>
    </xf>
    <xf numFmtId="166" fontId="5" fillId="0" borderId="3" xfId="1" applyNumberFormat="1" applyFont="1" applyFill="1" applyBorder="1" applyAlignment="1">
      <alignment horizontal="right" vertical="top"/>
    </xf>
    <xf numFmtId="166" fontId="5" fillId="2" borderId="3" xfId="1" applyNumberFormat="1" applyFont="1" applyFill="1" applyBorder="1" applyAlignment="1">
      <alignment horizontal="right" vertical="top"/>
    </xf>
    <xf numFmtId="166" fontId="5" fillId="0" borderId="6" xfId="1" applyNumberFormat="1" applyFont="1" applyBorder="1" applyAlignment="1">
      <alignment horizontal="right" vertical="top"/>
    </xf>
    <xf numFmtId="166" fontId="5" fillId="0" borderId="6" xfId="1" applyNumberFormat="1" applyFont="1" applyFill="1" applyBorder="1" applyAlignment="1">
      <alignment horizontal="right" vertical="top"/>
    </xf>
    <xf numFmtId="166" fontId="5" fillId="2" borderId="6" xfId="1" applyNumberFormat="1" applyFont="1" applyFill="1" applyBorder="1" applyAlignment="1">
      <alignment horizontal="right" vertical="top"/>
    </xf>
    <xf numFmtId="0" fontId="5" fillId="0" borderId="10" xfId="2" applyFont="1" applyBorder="1" applyAlignment="1">
      <alignment horizontal="right" vertical="top" wrapText="1"/>
    </xf>
    <xf numFmtId="164" fontId="5" fillId="0" borderId="11" xfId="1" applyFont="1" applyBorder="1" applyAlignment="1">
      <alignment vertical="top" wrapText="1"/>
    </xf>
    <xf numFmtId="0" fontId="5" fillId="0" borderId="1" xfId="2" applyFont="1" applyBorder="1" applyAlignment="1">
      <alignment horizontal="right" vertical="top" wrapText="1"/>
    </xf>
    <xf numFmtId="166" fontId="5" fillId="0" borderId="5" xfId="1" applyNumberFormat="1" applyFont="1" applyFill="1" applyBorder="1" applyAlignment="1">
      <alignment horizontal="right" vertical="top"/>
    </xf>
    <xf numFmtId="0" fontId="5" fillId="0" borderId="0" xfId="2" applyFont="1"/>
    <xf numFmtId="0" fontId="4" fillId="0" borderId="7" xfId="2" applyFont="1" applyBorder="1" applyAlignment="1">
      <alignment horizontal="right" wrapText="1"/>
    </xf>
    <xf numFmtId="164" fontId="4" fillId="0" borderId="8" xfId="1" applyFont="1" applyBorder="1" applyAlignment="1">
      <alignment wrapText="1"/>
    </xf>
    <xf numFmtId="0" fontId="4" fillId="0" borderId="7" xfId="2" applyFont="1" applyBorder="1"/>
    <xf numFmtId="164" fontId="4" fillId="0" borderId="8" xfId="1" applyFont="1" applyBorder="1"/>
    <xf numFmtId="0" fontId="5" fillId="0" borderId="1" xfId="2" applyFont="1" applyBorder="1"/>
    <xf numFmtId="164" fontId="5" fillId="0" borderId="2" xfId="1" applyFont="1" applyBorder="1"/>
    <xf numFmtId="166" fontId="5" fillId="0" borderId="3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5" fillId="0" borderId="4" xfId="2" applyFont="1" applyBorder="1"/>
    <xf numFmtId="164" fontId="5" fillId="0" borderId="5" xfId="1" applyFont="1" applyBorder="1"/>
    <xf numFmtId="166" fontId="5" fillId="0" borderId="6" xfId="1" applyNumberFormat="1" applyFont="1" applyBorder="1" applyAlignment="1">
      <alignment horizontal="right"/>
    </xf>
    <xf numFmtId="166" fontId="5" fillId="0" borderId="6" xfId="1" applyNumberFormat="1" applyFont="1" applyFill="1" applyBorder="1" applyAlignment="1">
      <alignment horizontal="right"/>
    </xf>
    <xf numFmtId="166" fontId="5" fillId="2" borderId="6" xfId="1" applyNumberFormat="1" applyFont="1" applyFill="1" applyBorder="1" applyAlignment="1">
      <alignment horizontal="right"/>
    </xf>
    <xf numFmtId="166" fontId="5" fillId="0" borderId="5" xfId="1" applyNumberFormat="1" applyFont="1" applyFill="1" applyBorder="1" applyAlignment="1">
      <alignment horizontal="right"/>
    </xf>
    <xf numFmtId="0" fontId="2" fillId="0" borderId="0" xfId="2" applyFont="1"/>
    <xf numFmtId="0" fontId="5" fillId="0" borderId="5" xfId="2" applyFont="1" applyBorder="1"/>
    <xf numFmtId="0" fontId="4" fillId="0" borderId="1" xfId="2" applyFont="1" applyBorder="1"/>
    <xf numFmtId="0" fontId="4" fillId="0" borderId="2" xfId="2" applyFont="1" applyBorder="1"/>
    <xf numFmtId="166" fontId="4" fillId="0" borderId="3" xfId="1" applyNumberFormat="1" applyFont="1" applyFill="1" applyBorder="1" applyAlignment="1">
      <alignment horizontal="right"/>
    </xf>
    <xf numFmtId="166" fontId="4" fillId="0" borderId="3" xfId="1" applyNumberFormat="1" applyFont="1" applyBorder="1" applyAlignment="1">
      <alignment horizontal="right"/>
    </xf>
    <xf numFmtId="166" fontId="4" fillId="2" borderId="3" xfId="1" applyNumberFormat="1" applyFont="1" applyFill="1" applyBorder="1" applyAlignment="1">
      <alignment horizontal="right"/>
    </xf>
    <xf numFmtId="0" fontId="5" fillId="0" borderId="10" xfId="2" applyFont="1" applyBorder="1"/>
    <xf numFmtId="0" fontId="5" fillId="0" borderId="11" xfId="2" applyFont="1" applyBorder="1"/>
    <xf numFmtId="0" fontId="4" fillId="0" borderId="10" xfId="2" applyFont="1" applyBorder="1"/>
    <xf numFmtId="0" fontId="5" fillId="0" borderId="2" xfId="2" applyFont="1" applyBorder="1"/>
    <xf numFmtId="166" fontId="5" fillId="0" borderId="3" xfId="1" applyNumberFormat="1" applyFont="1" applyBorder="1" applyAlignment="1">
      <alignment horizontal="right"/>
    </xf>
    <xf numFmtId="165" fontId="3" fillId="0" borderId="0" xfId="1" applyNumberFormat="1" applyFont="1" applyBorder="1"/>
    <xf numFmtId="164" fontId="4" fillId="0" borderId="0" xfId="1" applyFont="1" applyBorder="1"/>
    <xf numFmtId="164" fontId="4" fillId="0" borderId="0" xfId="1" applyFont="1" applyFill="1" applyBorder="1"/>
    <xf numFmtId="166" fontId="4" fillId="0" borderId="0" xfId="1" applyNumberFormat="1" applyFont="1" applyBorder="1"/>
    <xf numFmtId="166" fontId="4" fillId="0" borderId="0" xfId="1" applyNumberFormat="1" applyFont="1" applyFill="1" applyBorder="1"/>
    <xf numFmtId="165" fontId="4" fillId="0" borderId="0" xfId="1" applyNumberFormat="1" applyFont="1" applyFill="1" applyBorder="1"/>
    <xf numFmtId="165" fontId="4" fillId="0" borderId="0" xfId="1" applyNumberFormat="1" applyFont="1" applyBorder="1"/>
    <xf numFmtId="4" fontId="4" fillId="0" borderId="0" xfId="2" applyNumberFormat="1" applyFont="1"/>
    <xf numFmtId="164" fontId="3" fillId="0" borderId="0" xfId="1" applyFont="1" applyBorder="1"/>
    <xf numFmtId="165" fontId="3" fillId="0" borderId="0" xfId="1" applyNumberFormat="1" applyFont="1" applyFill="1" applyBorder="1"/>
  </cellXfs>
  <cellStyles count="3">
    <cellStyle name="Comma" xfId="1" builtinId="3"/>
    <cellStyle name="Normal" xfId="0" builtinId="0"/>
    <cellStyle name="Normal 2" xfId="2" xr:uid="{A749F2CD-B56E-4E4A-B060-D997620E4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enior%20Director\Financial%20Year%202020-21\REVENUE%20ESTIMATES\FUNCTIONAL%20CLASSIFICATION%202020-2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ene.morrison\Desktop\New%20folder\Senior%20Director\Financial%20Year%202025-26\FPP\2025-2026%20FPP.xlsx" TargetMode="External"/><Relationship Id="rId1" Type="http://schemas.openxmlformats.org/officeDocument/2006/relationships/externalLinkPath" Target="/Users/carlene.morrison/Desktop/New%20folder/Senior%20Director/Financial%20Year%202025-26/FPP/2025-2026%20FP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RRENT"/>
      <sheetName val="CAPITAL"/>
      <sheetName val="TOTAL"/>
    </sheetNames>
    <sheetDataSet>
      <sheetData sheetId="0">
        <row r="8">
          <cell r="C8">
            <v>2521622</v>
          </cell>
        </row>
        <row r="85">
          <cell r="H85">
            <v>0</v>
          </cell>
          <cell r="I85">
            <v>0</v>
          </cell>
          <cell r="J85">
            <v>0</v>
          </cell>
          <cell r="K85">
            <v>0</v>
          </cell>
        </row>
      </sheetData>
      <sheetData sheetId="1">
        <row r="8">
          <cell r="C8">
            <v>14984</v>
          </cell>
        </row>
        <row r="85">
          <cell r="H85">
            <v>0</v>
          </cell>
          <cell r="I85">
            <v>0</v>
          </cell>
          <cell r="J85">
            <v>0</v>
          </cell>
          <cell r="K85">
            <v>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A"/>
      <sheetName val="1B"/>
      <sheetName val="1C"/>
      <sheetName val="1D"/>
      <sheetName val="1E"/>
      <sheetName val="FUNCTION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78A7-8970-461B-8E0A-900D2B5C0A3F}">
  <dimension ref="A1:M113"/>
  <sheetViews>
    <sheetView tabSelected="1" topLeftCell="A67" zoomScaleNormal="100" workbookViewId="0">
      <selection activeCell="E12" sqref="E12"/>
    </sheetView>
  </sheetViews>
  <sheetFormatPr defaultRowHeight="12.75" x14ac:dyDescent="0.2"/>
  <cols>
    <col min="1" max="1" width="3.42578125" style="2" bestFit="1" customWidth="1"/>
    <col min="2" max="2" width="37.42578125" style="2" customWidth="1"/>
    <col min="3" max="3" width="12" style="64" bestFit="1" customWidth="1"/>
    <col min="4" max="4" width="12" style="64" hidden="1" customWidth="1"/>
    <col min="5" max="6" width="12" style="64" bestFit="1" customWidth="1"/>
    <col min="7" max="7" width="12" style="73" bestFit="1" customWidth="1"/>
    <col min="8" max="9" width="12" style="2" bestFit="1" customWidth="1"/>
    <col min="10" max="10" width="9.140625" style="2" bestFit="1" customWidth="1"/>
    <col min="11" max="11" width="14.42578125" style="2" bestFit="1" customWidth="1"/>
    <col min="12" max="13" width="9.140625" style="2" bestFit="1" customWidth="1"/>
    <col min="14" max="14" width="14.42578125" style="2" bestFit="1" customWidth="1"/>
    <col min="15" max="252" width="9.140625" style="2"/>
    <col min="253" max="253" width="3.42578125" style="2" bestFit="1" customWidth="1"/>
    <col min="254" max="254" width="38" style="2" customWidth="1"/>
    <col min="255" max="258" width="14.85546875" style="2" bestFit="1" customWidth="1"/>
    <col min="259" max="259" width="9.140625" style="2"/>
    <col min="260" max="260" width="9.85546875" style="2" bestFit="1" customWidth="1"/>
    <col min="261" max="261" width="11.85546875" style="2" bestFit="1" customWidth="1"/>
    <col min="262" max="508" width="9.140625" style="2"/>
    <col min="509" max="509" width="3.42578125" style="2" bestFit="1" customWidth="1"/>
    <col min="510" max="510" width="38" style="2" customWidth="1"/>
    <col min="511" max="514" width="14.85546875" style="2" bestFit="1" customWidth="1"/>
    <col min="515" max="515" width="9.140625" style="2"/>
    <col min="516" max="516" width="9.85546875" style="2" bestFit="1" customWidth="1"/>
    <col min="517" max="517" width="11.85546875" style="2" bestFit="1" customWidth="1"/>
    <col min="518" max="764" width="9.140625" style="2"/>
    <col min="765" max="765" width="3.42578125" style="2" bestFit="1" customWidth="1"/>
    <col min="766" max="766" width="38" style="2" customWidth="1"/>
    <col min="767" max="770" width="14.85546875" style="2" bestFit="1" customWidth="1"/>
    <col min="771" max="771" width="9.140625" style="2"/>
    <col min="772" max="772" width="9.85546875" style="2" bestFit="1" customWidth="1"/>
    <col min="773" max="773" width="11.85546875" style="2" bestFit="1" customWidth="1"/>
    <col min="774" max="1020" width="9.140625" style="2"/>
    <col min="1021" max="1021" width="3.42578125" style="2" bestFit="1" customWidth="1"/>
    <col min="1022" max="1022" width="38" style="2" customWidth="1"/>
    <col min="1023" max="1026" width="14.85546875" style="2" bestFit="1" customWidth="1"/>
    <col min="1027" max="1027" width="9.140625" style="2"/>
    <col min="1028" max="1028" width="9.85546875" style="2" bestFit="1" customWidth="1"/>
    <col min="1029" max="1029" width="11.85546875" style="2" bestFit="1" customWidth="1"/>
    <col min="1030" max="1276" width="9.140625" style="2"/>
    <col min="1277" max="1277" width="3.42578125" style="2" bestFit="1" customWidth="1"/>
    <col min="1278" max="1278" width="38" style="2" customWidth="1"/>
    <col min="1279" max="1282" width="14.85546875" style="2" bestFit="1" customWidth="1"/>
    <col min="1283" max="1283" width="9.140625" style="2"/>
    <col min="1284" max="1284" width="9.85546875" style="2" bestFit="1" customWidth="1"/>
    <col min="1285" max="1285" width="11.85546875" style="2" bestFit="1" customWidth="1"/>
    <col min="1286" max="1532" width="9.140625" style="2"/>
    <col min="1533" max="1533" width="3.42578125" style="2" bestFit="1" customWidth="1"/>
    <col min="1534" max="1534" width="38" style="2" customWidth="1"/>
    <col min="1535" max="1538" width="14.85546875" style="2" bestFit="1" customWidth="1"/>
    <col min="1539" max="1539" width="9.140625" style="2"/>
    <col min="1540" max="1540" width="9.85546875" style="2" bestFit="1" customWidth="1"/>
    <col min="1541" max="1541" width="11.85546875" style="2" bestFit="1" customWidth="1"/>
    <col min="1542" max="1788" width="9.140625" style="2"/>
    <col min="1789" max="1789" width="3.42578125" style="2" bestFit="1" customWidth="1"/>
    <col min="1790" max="1790" width="38" style="2" customWidth="1"/>
    <col min="1791" max="1794" width="14.85546875" style="2" bestFit="1" customWidth="1"/>
    <col min="1795" max="1795" width="9.140625" style="2"/>
    <col min="1796" max="1796" width="9.85546875" style="2" bestFit="1" customWidth="1"/>
    <col min="1797" max="1797" width="11.85546875" style="2" bestFit="1" customWidth="1"/>
    <col min="1798" max="2044" width="9.140625" style="2"/>
    <col min="2045" max="2045" width="3.42578125" style="2" bestFit="1" customWidth="1"/>
    <col min="2046" max="2046" width="38" style="2" customWidth="1"/>
    <col min="2047" max="2050" width="14.85546875" style="2" bestFit="1" customWidth="1"/>
    <col min="2051" max="2051" width="9.140625" style="2"/>
    <col min="2052" max="2052" width="9.85546875" style="2" bestFit="1" customWidth="1"/>
    <col min="2053" max="2053" width="11.85546875" style="2" bestFit="1" customWidth="1"/>
    <col min="2054" max="2300" width="9.140625" style="2"/>
    <col min="2301" max="2301" width="3.42578125" style="2" bestFit="1" customWidth="1"/>
    <col min="2302" max="2302" width="38" style="2" customWidth="1"/>
    <col min="2303" max="2306" width="14.85546875" style="2" bestFit="1" customWidth="1"/>
    <col min="2307" max="2307" width="9.140625" style="2"/>
    <col min="2308" max="2308" width="9.85546875" style="2" bestFit="1" customWidth="1"/>
    <col min="2309" max="2309" width="11.85546875" style="2" bestFit="1" customWidth="1"/>
    <col min="2310" max="2556" width="9.140625" style="2"/>
    <col min="2557" max="2557" width="3.42578125" style="2" bestFit="1" customWidth="1"/>
    <col min="2558" max="2558" width="38" style="2" customWidth="1"/>
    <col min="2559" max="2562" width="14.85546875" style="2" bestFit="1" customWidth="1"/>
    <col min="2563" max="2563" width="9.140625" style="2"/>
    <col min="2564" max="2564" width="9.85546875" style="2" bestFit="1" customWidth="1"/>
    <col min="2565" max="2565" width="11.85546875" style="2" bestFit="1" customWidth="1"/>
    <col min="2566" max="2812" width="9.140625" style="2"/>
    <col min="2813" max="2813" width="3.42578125" style="2" bestFit="1" customWidth="1"/>
    <col min="2814" max="2814" width="38" style="2" customWidth="1"/>
    <col min="2815" max="2818" width="14.85546875" style="2" bestFit="1" customWidth="1"/>
    <col min="2819" max="2819" width="9.140625" style="2"/>
    <col min="2820" max="2820" width="9.85546875" style="2" bestFit="1" customWidth="1"/>
    <col min="2821" max="2821" width="11.85546875" style="2" bestFit="1" customWidth="1"/>
    <col min="2822" max="3068" width="9.140625" style="2"/>
    <col min="3069" max="3069" width="3.42578125" style="2" bestFit="1" customWidth="1"/>
    <col min="3070" max="3070" width="38" style="2" customWidth="1"/>
    <col min="3071" max="3074" width="14.85546875" style="2" bestFit="1" customWidth="1"/>
    <col min="3075" max="3075" width="9.140625" style="2"/>
    <col min="3076" max="3076" width="9.85546875" style="2" bestFit="1" customWidth="1"/>
    <col min="3077" max="3077" width="11.85546875" style="2" bestFit="1" customWidth="1"/>
    <col min="3078" max="3324" width="9.140625" style="2"/>
    <col min="3325" max="3325" width="3.42578125" style="2" bestFit="1" customWidth="1"/>
    <col min="3326" max="3326" width="38" style="2" customWidth="1"/>
    <col min="3327" max="3330" width="14.85546875" style="2" bestFit="1" customWidth="1"/>
    <col min="3331" max="3331" width="9.140625" style="2"/>
    <col min="3332" max="3332" width="9.85546875" style="2" bestFit="1" customWidth="1"/>
    <col min="3333" max="3333" width="11.85546875" style="2" bestFit="1" customWidth="1"/>
    <col min="3334" max="3580" width="9.140625" style="2"/>
    <col min="3581" max="3581" width="3.42578125" style="2" bestFit="1" customWidth="1"/>
    <col min="3582" max="3582" width="38" style="2" customWidth="1"/>
    <col min="3583" max="3586" width="14.85546875" style="2" bestFit="1" customWidth="1"/>
    <col min="3587" max="3587" width="9.140625" style="2"/>
    <col min="3588" max="3588" width="9.85546875" style="2" bestFit="1" customWidth="1"/>
    <col min="3589" max="3589" width="11.85546875" style="2" bestFit="1" customWidth="1"/>
    <col min="3590" max="3836" width="9.140625" style="2"/>
    <col min="3837" max="3837" width="3.42578125" style="2" bestFit="1" customWidth="1"/>
    <col min="3838" max="3838" width="38" style="2" customWidth="1"/>
    <col min="3839" max="3842" width="14.85546875" style="2" bestFit="1" customWidth="1"/>
    <col min="3843" max="3843" width="9.140625" style="2"/>
    <col min="3844" max="3844" width="9.85546875" style="2" bestFit="1" customWidth="1"/>
    <col min="3845" max="3845" width="11.85546875" style="2" bestFit="1" customWidth="1"/>
    <col min="3846" max="4092" width="9.140625" style="2"/>
    <col min="4093" max="4093" width="3.42578125" style="2" bestFit="1" customWidth="1"/>
    <col min="4094" max="4094" width="38" style="2" customWidth="1"/>
    <col min="4095" max="4098" width="14.85546875" style="2" bestFit="1" customWidth="1"/>
    <col min="4099" max="4099" width="9.140625" style="2"/>
    <col min="4100" max="4100" width="9.85546875" style="2" bestFit="1" customWidth="1"/>
    <col min="4101" max="4101" width="11.85546875" style="2" bestFit="1" customWidth="1"/>
    <col min="4102" max="4348" width="9.140625" style="2"/>
    <col min="4349" max="4349" width="3.42578125" style="2" bestFit="1" customWidth="1"/>
    <col min="4350" max="4350" width="38" style="2" customWidth="1"/>
    <col min="4351" max="4354" width="14.85546875" style="2" bestFit="1" customWidth="1"/>
    <col min="4355" max="4355" width="9.140625" style="2"/>
    <col min="4356" max="4356" width="9.85546875" style="2" bestFit="1" customWidth="1"/>
    <col min="4357" max="4357" width="11.85546875" style="2" bestFit="1" customWidth="1"/>
    <col min="4358" max="4604" width="9.140625" style="2"/>
    <col min="4605" max="4605" width="3.42578125" style="2" bestFit="1" customWidth="1"/>
    <col min="4606" max="4606" width="38" style="2" customWidth="1"/>
    <col min="4607" max="4610" width="14.85546875" style="2" bestFit="1" customWidth="1"/>
    <col min="4611" max="4611" width="9.140625" style="2"/>
    <col min="4612" max="4612" width="9.85546875" style="2" bestFit="1" customWidth="1"/>
    <col min="4613" max="4613" width="11.85546875" style="2" bestFit="1" customWidth="1"/>
    <col min="4614" max="4860" width="9.140625" style="2"/>
    <col min="4861" max="4861" width="3.42578125" style="2" bestFit="1" customWidth="1"/>
    <col min="4862" max="4862" width="38" style="2" customWidth="1"/>
    <col min="4863" max="4866" width="14.85546875" style="2" bestFit="1" customWidth="1"/>
    <col min="4867" max="4867" width="9.140625" style="2"/>
    <col min="4868" max="4868" width="9.85546875" style="2" bestFit="1" customWidth="1"/>
    <col min="4869" max="4869" width="11.85546875" style="2" bestFit="1" customWidth="1"/>
    <col min="4870" max="5116" width="9.140625" style="2"/>
    <col min="5117" max="5117" width="3.42578125" style="2" bestFit="1" customWidth="1"/>
    <col min="5118" max="5118" width="38" style="2" customWidth="1"/>
    <col min="5119" max="5122" width="14.85546875" style="2" bestFit="1" customWidth="1"/>
    <col min="5123" max="5123" width="9.140625" style="2"/>
    <col min="5124" max="5124" width="9.85546875" style="2" bestFit="1" customWidth="1"/>
    <col min="5125" max="5125" width="11.85546875" style="2" bestFit="1" customWidth="1"/>
    <col min="5126" max="5372" width="9.140625" style="2"/>
    <col min="5373" max="5373" width="3.42578125" style="2" bestFit="1" customWidth="1"/>
    <col min="5374" max="5374" width="38" style="2" customWidth="1"/>
    <col min="5375" max="5378" width="14.85546875" style="2" bestFit="1" customWidth="1"/>
    <col min="5379" max="5379" width="9.140625" style="2"/>
    <col min="5380" max="5380" width="9.85546875" style="2" bestFit="1" customWidth="1"/>
    <col min="5381" max="5381" width="11.85546875" style="2" bestFit="1" customWidth="1"/>
    <col min="5382" max="5628" width="9.140625" style="2"/>
    <col min="5629" max="5629" width="3.42578125" style="2" bestFit="1" customWidth="1"/>
    <col min="5630" max="5630" width="38" style="2" customWidth="1"/>
    <col min="5631" max="5634" width="14.85546875" style="2" bestFit="1" customWidth="1"/>
    <col min="5635" max="5635" width="9.140625" style="2"/>
    <col min="5636" max="5636" width="9.85546875" style="2" bestFit="1" customWidth="1"/>
    <col min="5637" max="5637" width="11.85546875" style="2" bestFit="1" customWidth="1"/>
    <col min="5638" max="5884" width="9.140625" style="2"/>
    <col min="5885" max="5885" width="3.42578125" style="2" bestFit="1" customWidth="1"/>
    <col min="5886" max="5886" width="38" style="2" customWidth="1"/>
    <col min="5887" max="5890" width="14.85546875" style="2" bestFit="1" customWidth="1"/>
    <col min="5891" max="5891" width="9.140625" style="2"/>
    <col min="5892" max="5892" width="9.85546875" style="2" bestFit="1" customWidth="1"/>
    <col min="5893" max="5893" width="11.85546875" style="2" bestFit="1" customWidth="1"/>
    <col min="5894" max="6140" width="9.140625" style="2"/>
    <col min="6141" max="6141" width="3.42578125" style="2" bestFit="1" customWidth="1"/>
    <col min="6142" max="6142" width="38" style="2" customWidth="1"/>
    <col min="6143" max="6146" width="14.85546875" style="2" bestFit="1" customWidth="1"/>
    <col min="6147" max="6147" width="9.140625" style="2"/>
    <col min="6148" max="6148" width="9.85546875" style="2" bestFit="1" customWidth="1"/>
    <col min="6149" max="6149" width="11.85546875" style="2" bestFit="1" customWidth="1"/>
    <col min="6150" max="6396" width="9.140625" style="2"/>
    <col min="6397" max="6397" width="3.42578125" style="2" bestFit="1" customWidth="1"/>
    <col min="6398" max="6398" width="38" style="2" customWidth="1"/>
    <col min="6399" max="6402" width="14.85546875" style="2" bestFit="1" customWidth="1"/>
    <col min="6403" max="6403" width="9.140625" style="2"/>
    <col min="6404" max="6404" width="9.85546875" style="2" bestFit="1" customWidth="1"/>
    <col min="6405" max="6405" width="11.85546875" style="2" bestFit="1" customWidth="1"/>
    <col min="6406" max="6652" width="9.140625" style="2"/>
    <col min="6653" max="6653" width="3.42578125" style="2" bestFit="1" customWidth="1"/>
    <col min="6654" max="6654" width="38" style="2" customWidth="1"/>
    <col min="6655" max="6658" width="14.85546875" style="2" bestFit="1" customWidth="1"/>
    <col min="6659" max="6659" width="9.140625" style="2"/>
    <col min="6660" max="6660" width="9.85546875" style="2" bestFit="1" customWidth="1"/>
    <col min="6661" max="6661" width="11.85546875" style="2" bestFit="1" customWidth="1"/>
    <col min="6662" max="6908" width="9.140625" style="2"/>
    <col min="6909" max="6909" width="3.42578125" style="2" bestFit="1" customWidth="1"/>
    <col min="6910" max="6910" width="38" style="2" customWidth="1"/>
    <col min="6911" max="6914" width="14.85546875" style="2" bestFit="1" customWidth="1"/>
    <col min="6915" max="6915" width="9.140625" style="2"/>
    <col min="6916" max="6916" width="9.85546875" style="2" bestFit="1" customWidth="1"/>
    <col min="6917" max="6917" width="11.85546875" style="2" bestFit="1" customWidth="1"/>
    <col min="6918" max="7164" width="9.140625" style="2"/>
    <col min="7165" max="7165" width="3.42578125" style="2" bestFit="1" customWidth="1"/>
    <col min="7166" max="7166" width="38" style="2" customWidth="1"/>
    <col min="7167" max="7170" width="14.85546875" style="2" bestFit="1" customWidth="1"/>
    <col min="7171" max="7171" width="9.140625" style="2"/>
    <col min="7172" max="7172" width="9.85546875" style="2" bestFit="1" customWidth="1"/>
    <col min="7173" max="7173" width="11.85546875" style="2" bestFit="1" customWidth="1"/>
    <col min="7174" max="7420" width="9.140625" style="2"/>
    <col min="7421" max="7421" width="3.42578125" style="2" bestFit="1" customWidth="1"/>
    <col min="7422" max="7422" width="38" style="2" customWidth="1"/>
    <col min="7423" max="7426" width="14.85546875" style="2" bestFit="1" customWidth="1"/>
    <col min="7427" max="7427" width="9.140625" style="2"/>
    <col min="7428" max="7428" width="9.85546875" style="2" bestFit="1" customWidth="1"/>
    <col min="7429" max="7429" width="11.85546875" style="2" bestFit="1" customWidth="1"/>
    <col min="7430" max="7676" width="9.140625" style="2"/>
    <col min="7677" max="7677" width="3.42578125" style="2" bestFit="1" customWidth="1"/>
    <col min="7678" max="7678" width="38" style="2" customWidth="1"/>
    <col min="7679" max="7682" width="14.85546875" style="2" bestFit="1" customWidth="1"/>
    <col min="7683" max="7683" width="9.140625" style="2"/>
    <col min="7684" max="7684" width="9.85546875" style="2" bestFit="1" customWidth="1"/>
    <col min="7685" max="7685" width="11.85546875" style="2" bestFit="1" customWidth="1"/>
    <col min="7686" max="7932" width="9.140625" style="2"/>
    <col min="7933" max="7933" width="3.42578125" style="2" bestFit="1" customWidth="1"/>
    <col min="7934" max="7934" width="38" style="2" customWidth="1"/>
    <col min="7935" max="7938" width="14.85546875" style="2" bestFit="1" customWidth="1"/>
    <col min="7939" max="7939" width="9.140625" style="2"/>
    <col min="7940" max="7940" width="9.85546875" style="2" bestFit="1" customWidth="1"/>
    <col min="7941" max="7941" width="11.85546875" style="2" bestFit="1" customWidth="1"/>
    <col min="7942" max="8188" width="9.140625" style="2"/>
    <col min="8189" max="8189" width="3.42578125" style="2" bestFit="1" customWidth="1"/>
    <col min="8190" max="8190" width="38" style="2" customWidth="1"/>
    <col min="8191" max="8194" width="14.85546875" style="2" bestFit="1" customWidth="1"/>
    <col min="8195" max="8195" width="9.140625" style="2"/>
    <col min="8196" max="8196" width="9.85546875" style="2" bestFit="1" customWidth="1"/>
    <col min="8197" max="8197" width="11.85546875" style="2" bestFit="1" customWidth="1"/>
    <col min="8198" max="8444" width="9.140625" style="2"/>
    <col min="8445" max="8445" width="3.42578125" style="2" bestFit="1" customWidth="1"/>
    <col min="8446" max="8446" width="38" style="2" customWidth="1"/>
    <col min="8447" max="8450" width="14.85546875" style="2" bestFit="1" customWidth="1"/>
    <col min="8451" max="8451" width="9.140625" style="2"/>
    <col min="8452" max="8452" width="9.85546875" style="2" bestFit="1" customWidth="1"/>
    <col min="8453" max="8453" width="11.85546875" style="2" bestFit="1" customWidth="1"/>
    <col min="8454" max="8700" width="9.140625" style="2"/>
    <col min="8701" max="8701" width="3.42578125" style="2" bestFit="1" customWidth="1"/>
    <col min="8702" max="8702" width="38" style="2" customWidth="1"/>
    <col min="8703" max="8706" width="14.85546875" style="2" bestFit="1" customWidth="1"/>
    <col min="8707" max="8707" width="9.140625" style="2"/>
    <col min="8708" max="8708" width="9.85546875" style="2" bestFit="1" customWidth="1"/>
    <col min="8709" max="8709" width="11.85546875" style="2" bestFit="1" customWidth="1"/>
    <col min="8710" max="8956" width="9.140625" style="2"/>
    <col min="8957" max="8957" width="3.42578125" style="2" bestFit="1" customWidth="1"/>
    <col min="8958" max="8958" width="38" style="2" customWidth="1"/>
    <col min="8959" max="8962" width="14.85546875" style="2" bestFit="1" customWidth="1"/>
    <col min="8963" max="8963" width="9.140625" style="2"/>
    <col min="8964" max="8964" width="9.85546875" style="2" bestFit="1" customWidth="1"/>
    <col min="8965" max="8965" width="11.85546875" style="2" bestFit="1" customWidth="1"/>
    <col min="8966" max="9212" width="9.140625" style="2"/>
    <col min="9213" max="9213" width="3.42578125" style="2" bestFit="1" customWidth="1"/>
    <col min="9214" max="9214" width="38" style="2" customWidth="1"/>
    <col min="9215" max="9218" width="14.85546875" style="2" bestFit="1" customWidth="1"/>
    <col min="9219" max="9219" width="9.140625" style="2"/>
    <col min="9220" max="9220" width="9.85546875" style="2" bestFit="1" customWidth="1"/>
    <col min="9221" max="9221" width="11.85546875" style="2" bestFit="1" customWidth="1"/>
    <col min="9222" max="9468" width="9.140625" style="2"/>
    <col min="9469" max="9469" width="3.42578125" style="2" bestFit="1" customWidth="1"/>
    <col min="9470" max="9470" width="38" style="2" customWidth="1"/>
    <col min="9471" max="9474" width="14.85546875" style="2" bestFit="1" customWidth="1"/>
    <col min="9475" max="9475" width="9.140625" style="2"/>
    <col min="9476" max="9476" width="9.85546875" style="2" bestFit="1" customWidth="1"/>
    <col min="9477" max="9477" width="11.85546875" style="2" bestFit="1" customWidth="1"/>
    <col min="9478" max="9724" width="9.140625" style="2"/>
    <col min="9725" max="9725" width="3.42578125" style="2" bestFit="1" customWidth="1"/>
    <col min="9726" max="9726" width="38" style="2" customWidth="1"/>
    <col min="9727" max="9730" width="14.85546875" style="2" bestFit="1" customWidth="1"/>
    <col min="9731" max="9731" width="9.140625" style="2"/>
    <col min="9732" max="9732" width="9.85546875" style="2" bestFit="1" customWidth="1"/>
    <col min="9733" max="9733" width="11.85546875" style="2" bestFit="1" customWidth="1"/>
    <col min="9734" max="9980" width="9.140625" style="2"/>
    <col min="9981" max="9981" width="3.42578125" style="2" bestFit="1" customWidth="1"/>
    <col min="9982" max="9982" width="38" style="2" customWidth="1"/>
    <col min="9983" max="9986" width="14.85546875" style="2" bestFit="1" customWidth="1"/>
    <col min="9987" max="9987" width="9.140625" style="2"/>
    <col min="9988" max="9988" width="9.85546875" style="2" bestFit="1" customWidth="1"/>
    <col min="9989" max="9989" width="11.85546875" style="2" bestFit="1" customWidth="1"/>
    <col min="9990" max="10236" width="9.140625" style="2"/>
    <col min="10237" max="10237" width="3.42578125" style="2" bestFit="1" customWidth="1"/>
    <col min="10238" max="10238" width="38" style="2" customWidth="1"/>
    <col min="10239" max="10242" width="14.85546875" style="2" bestFit="1" customWidth="1"/>
    <col min="10243" max="10243" width="9.140625" style="2"/>
    <col min="10244" max="10244" width="9.85546875" style="2" bestFit="1" customWidth="1"/>
    <col min="10245" max="10245" width="11.85546875" style="2" bestFit="1" customWidth="1"/>
    <col min="10246" max="10492" width="9.140625" style="2"/>
    <col min="10493" max="10493" width="3.42578125" style="2" bestFit="1" customWidth="1"/>
    <col min="10494" max="10494" width="38" style="2" customWidth="1"/>
    <col min="10495" max="10498" width="14.85546875" style="2" bestFit="1" customWidth="1"/>
    <col min="10499" max="10499" width="9.140625" style="2"/>
    <col min="10500" max="10500" width="9.85546875" style="2" bestFit="1" customWidth="1"/>
    <col min="10501" max="10501" width="11.85546875" style="2" bestFit="1" customWidth="1"/>
    <col min="10502" max="10748" width="9.140625" style="2"/>
    <col min="10749" max="10749" width="3.42578125" style="2" bestFit="1" customWidth="1"/>
    <col min="10750" max="10750" width="38" style="2" customWidth="1"/>
    <col min="10751" max="10754" width="14.85546875" style="2" bestFit="1" customWidth="1"/>
    <col min="10755" max="10755" width="9.140625" style="2"/>
    <col min="10756" max="10756" width="9.85546875" style="2" bestFit="1" customWidth="1"/>
    <col min="10757" max="10757" width="11.85546875" style="2" bestFit="1" customWidth="1"/>
    <col min="10758" max="11004" width="9.140625" style="2"/>
    <col min="11005" max="11005" width="3.42578125" style="2" bestFit="1" customWidth="1"/>
    <col min="11006" max="11006" width="38" style="2" customWidth="1"/>
    <col min="11007" max="11010" width="14.85546875" style="2" bestFit="1" customWidth="1"/>
    <col min="11011" max="11011" width="9.140625" style="2"/>
    <col min="11012" max="11012" width="9.85546875" style="2" bestFit="1" customWidth="1"/>
    <col min="11013" max="11013" width="11.85546875" style="2" bestFit="1" customWidth="1"/>
    <col min="11014" max="11260" width="9.140625" style="2"/>
    <col min="11261" max="11261" width="3.42578125" style="2" bestFit="1" customWidth="1"/>
    <col min="11262" max="11262" width="38" style="2" customWidth="1"/>
    <col min="11263" max="11266" width="14.85546875" style="2" bestFit="1" customWidth="1"/>
    <col min="11267" max="11267" width="9.140625" style="2"/>
    <col min="11268" max="11268" width="9.85546875" style="2" bestFit="1" customWidth="1"/>
    <col min="11269" max="11269" width="11.85546875" style="2" bestFit="1" customWidth="1"/>
    <col min="11270" max="11516" width="9.140625" style="2"/>
    <col min="11517" max="11517" width="3.42578125" style="2" bestFit="1" customWidth="1"/>
    <col min="11518" max="11518" width="38" style="2" customWidth="1"/>
    <col min="11519" max="11522" width="14.85546875" style="2" bestFit="1" customWidth="1"/>
    <col min="11523" max="11523" width="9.140625" style="2"/>
    <col min="11524" max="11524" width="9.85546875" style="2" bestFit="1" customWidth="1"/>
    <col min="11525" max="11525" width="11.85546875" style="2" bestFit="1" customWidth="1"/>
    <col min="11526" max="11772" width="9.140625" style="2"/>
    <col min="11773" max="11773" width="3.42578125" style="2" bestFit="1" customWidth="1"/>
    <col min="11774" max="11774" width="38" style="2" customWidth="1"/>
    <col min="11775" max="11778" width="14.85546875" style="2" bestFit="1" customWidth="1"/>
    <col min="11779" max="11779" width="9.140625" style="2"/>
    <col min="11780" max="11780" width="9.85546875" style="2" bestFit="1" customWidth="1"/>
    <col min="11781" max="11781" width="11.85546875" style="2" bestFit="1" customWidth="1"/>
    <col min="11782" max="12028" width="9.140625" style="2"/>
    <col min="12029" max="12029" width="3.42578125" style="2" bestFit="1" customWidth="1"/>
    <col min="12030" max="12030" width="38" style="2" customWidth="1"/>
    <col min="12031" max="12034" width="14.85546875" style="2" bestFit="1" customWidth="1"/>
    <col min="12035" max="12035" width="9.140625" style="2"/>
    <col min="12036" max="12036" width="9.85546875" style="2" bestFit="1" customWidth="1"/>
    <col min="12037" max="12037" width="11.85546875" style="2" bestFit="1" customWidth="1"/>
    <col min="12038" max="12284" width="9.140625" style="2"/>
    <col min="12285" max="12285" width="3.42578125" style="2" bestFit="1" customWidth="1"/>
    <col min="12286" max="12286" width="38" style="2" customWidth="1"/>
    <col min="12287" max="12290" width="14.85546875" style="2" bestFit="1" customWidth="1"/>
    <col min="12291" max="12291" width="9.140625" style="2"/>
    <col min="12292" max="12292" width="9.85546875" style="2" bestFit="1" customWidth="1"/>
    <col min="12293" max="12293" width="11.85546875" style="2" bestFit="1" customWidth="1"/>
    <col min="12294" max="12540" width="9.140625" style="2"/>
    <col min="12541" max="12541" width="3.42578125" style="2" bestFit="1" customWidth="1"/>
    <col min="12542" max="12542" width="38" style="2" customWidth="1"/>
    <col min="12543" max="12546" width="14.85546875" style="2" bestFit="1" customWidth="1"/>
    <col min="12547" max="12547" width="9.140625" style="2"/>
    <col min="12548" max="12548" width="9.85546875" style="2" bestFit="1" customWidth="1"/>
    <col min="12549" max="12549" width="11.85546875" style="2" bestFit="1" customWidth="1"/>
    <col min="12550" max="12796" width="9.140625" style="2"/>
    <col min="12797" max="12797" width="3.42578125" style="2" bestFit="1" customWidth="1"/>
    <col min="12798" max="12798" width="38" style="2" customWidth="1"/>
    <col min="12799" max="12802" width="14.85546875" style="2" bestFit="1" customWidth="1"/>
    <col min="12803" max="12803" width="9.140625" style="2"/>
    <col min="12804" max="12804" width="9.85546875" style="2" bestFit="1" customWidth="1"/>
    <col min="12805" max="12805" width="11.85546875" style="2" bestFit="1" customWidth="1"/>
    <col min="12806" max="13052" width="9.140625" style="2"/>
    <col min="13053" max="13053" width="3.42578125" style="2" bestFit="1" customWidth="1"/>
    <col min="13054" max="13054" width="38" style="2" customWidth="1"/>
    <col min="13055" max="13058" width="14.85546875" style="2" bestFit="1" customWidth="1"/>
    <col min="13059" max="13059" width="9.140625" style="2"/>
    <col min="13060" max="13060" width="9.85546875" style="2" bestFit="1" customWidth="1"/>
    <col min="13061" max="13061" width="11.85546875" style="2" bestFit="1" customWidth="1"/>
    <col min="13062" max="13308" width="9.140625" style="2"/>
    <col min="13309" max="13309" width="3.42578125" style="2" bestFit="1" customWidth="1"/>
    <col min="13310" max="13310" width="38" style="2" customWidth="1"/>
    <col min="13311" max="13314" width="14.85546875" style="2" bestFit="1" customWidth="1"/>
    <col min="13315" max="13315" width="9.140625" style="2"/>
    <col min="13316" max="13316" width="9.85546875" style="2" bestFit="1" customWidth="1"/>
    <col min="13317" max="13317" width="11.85546875" style="2" bestFit="1" customWidth="1"/>
    <col min="13318" max="13564" width="9.140625" style="2"/>
    <col min="13565" max="13565" width="3.42578125" style="2" bestFit="1" customWidth="1"/>
    <col min="13566" max="13566" width="38" style="2" customWidth="1"/>
    <col min="13567" max="13570" width="14.85546875" style="2" bestFit="1" customWidth="1"/>
    <col min="13571" max="13571" width="9.140625" style="2"/>
    <col min="13572" max="13572" width="9.85546875" style="2" bestFit="1" customWidth="1"/>
    <col min="13573" max="13573" width="11.85546875" style="2" bestFit="1" customWidth="1"/>
    <col min="13574" max="13820" width="9.140625" style="2"/>
    <col min="13821" max="13821" width="3.42578125" style="2" bestFit="1" customWidth="1"/>
    <col min="13822" max="13822" width="38" style="2" customWidth="1"/>
    <col min="13823" max="13826" width="14.85546875" style="2" bestFit="1" customWidth="1"/>
    <col min="13827" max="13827" width="9.140625" style="2"/>
    <col min="13828" max="13828" width="9.85546875" style="2" bestFit="1" customWidth="1"/>
    <col min="13829" max="13829" width="11.85546875" style="2" bestFit="1" customWidth="1"/>
    <col min="13830" max="14076" width="9.140625" style="2"/>
    <col min="14077" max="14077" width="3.42578125" style="2" bestFit="1" customWidth="1"/>
    <col min="14078" max="14078" width="38" style="2" customWidth="1"/>
    <col min="14079" max="14082" width="14.85546875" style="2" bestFit="1" customWidth="1"/>
    <col min="14083" max="14083" width="9.140625" style="2"/>
    <col min="14084" max="14084" width="9.85546875" style="2" bestFit="1" customWidth="1"/>
    <col min="14085" max="14085" width="11.85546875" style="2" bestFit="1" customWidth="1"/>
    <col min="14086" max="14332" width="9.140625" style="2"/>
    <col min="14333" max="14333" width="3.42578125" style="2" bestFit="1" customWidth="1"/>
    <col min="14334" max="14334" width="38" style="2" customWidth="1"/>
    <col min="14335" max="14338" width="14.85546875" style="2" bestFit="1" customWidth="1"/>
    <col min="14339" max="14339" width="9.140625" style="2"/>
    <col min="14340" max="14340" width="9.85546875" style="2" bestFit="1" customWidth="1"/>
    <col min="14341" max="14341" width="11.85546875" style="2" bestFit="1" customWidth="1"/>
    <col min="14342" max="14588" width="9.140625" style="2"/>
    <col min="14589" max="14589" width="3.42578125" style="2" bestFit="1" customWidth="1"/>
    <col min="14590" max="14590" width="38" style="2" customWidth="1"/>
    <col min="14591" max="14594" width="14.85546875" style="2" bestFit="1" customWidth="1"/>
    <col min="14595" max="14595" width="9.140625" style="2"/>
    <col min="14596" max="14596" width="9.85546875" style="2" bestFit="1" customWidth="1"/>
    <col min="14597" max="14597" width="11.85546875" style="2" bestFit="1" customWidth="1"/>
    <col min="14598" max="14844" width="9.140625" style="2"/>
    <col min="14845" max="14845" width="3.42578125" style="2" bestFit="1" customWidth="1"/>
    <col min="14846" max="14846" width="38" style="2" customWidth="1"/>
    <col min="14847" max="14850" width="14.85546875" style="2" bestFit="1" customWidth="1"/>
    <col min="14851" max="14851" width="9.140625" style="2"/>
    <col min="14852" max="14852" width="9.85546875" style="2" bestFit="1" customWidth="1"/>
    <col min="14853" max="14853" width="11.85546875" style="2" bestFit="1" customWidth="1"/>
    <col min="14854" max="15100" width="9.140625" style="2"/>
    <col min="15101" max="15101" width="3.42578125" style="2" bestFit="1" customWidth="1"/>
    <col min="15102" max="15102" width="38" style="2" customWidth="1"/>
    <col min="15103" max="15106" width="14.85546875" style="2" bestFit="1" customWidth="1"/>
    <col min="15107" max="15107" width="9.140625" style="2"/>
    <col min="15108" max="15108" width="9.85546875" style="2" bestFit="1" customWidth="1"/>
    <col min="15109" max="15109" width="11.85546875" style="2" bestFit="1" customWidth="1"/>
    <col min="15110" max="15356" width="9.140625" style="2"/>
    <col min="15357" max="15357" width="3.42578125" style="2" bestFit="1" customWidth="1"/>
    <col min="15358" max="15358" width="38" style="2" customWidth="1"/>
    <col min="15359" max="15362" width="14.85546875" style="2" bestFit="1" customWidth="1"/>
    <col min="15363" max="15363" width="9.140625" style="2"/>
    <col min="15364" max="15364" width="9.85546875" style="2" bestFit="1" customWidth="1"/>
    <col min="15365" max="15365" width="11.85546875" style="2" bestFit="1" customWidth="1"/>
    <col min="15366" max="15612" width="9.140625" style="2"/>
    <col min="15613" max="15613" width="3.42578125" style="2" bestFit="1" customWidth="1"/>
    <col min="15614" max="15614" width="38" style="2" customWidth="1"/>
    <col min="15615" max="15618" width="14.85546875" style="2" bestFit="1" customWidth="1"/>
    <col min="15619" max="15619" width="9.140625" style="2"/>
    <col min="15620" max="15620" width="9.85546875" style="2" bestFit="1" customWidth="1"/>
    <col min="15621" max="15621" width="11.85546875" style="2" bestFit="1" customWidth="1"/>
    <col min="15622" max="15868" width="9.140625" style="2"/>
    <col min="15869" max="15869" width="3.42578125" style="2" bestFit="1" customWidth="1"/>
    <col min="15870" max="15870" width="38" style="2" customWidth="1"/>
    <col min="15871" max="15874" width="14.85546875" style="2" bestFit="1" customWidth="1"/>
    <col min="15875" max="15875" width="9.140625" style="2"/>
    <col min="15876" max="15876" width="9.85546875" style="2" bestFit="1" customWidth="1"/>
    <col min="15877" max="15877" width="11.85546875" style="2" bestFit="1" customWidth="1"/>
    <col min="15878" max="16124" width="9.140625" style="2"/>
    <col min="16125" max="16125" width="3.42578125" style="2" bestFit="1" customWidth="1"/>
    <col min="16126" max="16126" width="38" style="2" customWidth="1"/>
    <col min="16127" max="16130" width="14.85546875" style="2" bestFit="1" customWidth="1"/>
    <col min="16131" max="16131" width="9.140625" style="2"/>
    <col min="16132" max="16132" width="9.85546875" style="2" bestFit="1" customWidth="1"/>
    <col min="16133" max="16133" width="11.85546875" style="2" bestFit="1" customWidth="1"/>
    <col min="16134" max="16382" width="9.140625" style="2"/>
    <col min="16383" max="16384" width="8.85546875" style="2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 x14ac:dyDescent="0.2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" s="5" customForma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6" spans="1:10" ht="40.35" customHeight="1" x14ac:dyDescent="0.2">
      <c r="A6" s="6" t="s">
        <v>4</v>
      </c>
      <c r="B6" s="7"/>
      <c r="C6" s="8" t="s">
        <v>5</v>
      </c>
      <c r="D6" s="8" t="s">
        <v>6</v>
      </c>
      <c r="E6" s="8" t="s">
        <v>7</v>
      </c>
      <c r="F6" s="8" t="s">
        <v>8</v>
      </c>
      <c r="G6" s="9" t="s">
        <v>9</v>
      </c>
      <c r="H6" s="9" t="s">
        <v>10</v>
      </c>
      <c r="I6" s="9" t="s">
        <v>11</v>
      </c>
    </row>
    <row r="7" spans="1:10" s="16" customFormat="1" ht="13.35" customHeight="1" x14ac:dyDescent="0.2">
      <c r="A7" s="10">
        <v>1</v>
      </c>
      <c r="B7" s="11" t="s">
        <v>12</v>
      </c>
      <c r="C7" s="12"/>
      <c r="D7" s="13" t="s">
        <v>13</v>
      </c>
      <c r="E7" s="12"/>
      <c r="F7" s="14" t="s">
        <v>13</v>
      </c>
      <c r="G7" s="15" t="s">
        <v>13</v>
      </c>
      <c r="I7" s="17"/>
    </row>
    <row r="8" spans="1:10" s="16" customFormat="1" ht="13.35" customHeight="1" x14ac:dyDescent="0.2">
      <c r="A8" s="18">
        <v>1</v>
      </c>
      <c r="B8" s="19" t="s">
        <v>14</v>
      </c>
      <c r="C8" s="20">
        <v>8492561</v>
      </c>
      <c r="D8" s="21">
        <v>8855875</v>
      </c>
      <c r="E8" s="20">
        <v>9885919</v>
      </c>
      <c r="F8" s="22">
        <v>11698360</v>
      </c>
      <c r="G8" s="20">
        <v>8872101</v>
      </c>
      <c r="H8" s="20">
        <v>9192205</v>
      </c>
      <c r="I8" s="20">
        <v>9390767</v>
      </c>
    </row>
    <row r="9" spans="1:10" s="16" customFormat="1" ht="13.35" customHeight="1" x14ac:dyDescent="0.2">
      <c r="A9" s="18">
        <v>2</v>
      </c>
      <c r="B9" s="19" t="s">
        <v>15</v>
      </c>
      <c r="C9" s="20">
        <v>56775726</v>
      </c>
      <c r="D9" s="21">
        <v>100605889</v>
      </c>
      <c r="E9" s="20">
        <v>45660392</v>
      </c>
      <c r="F9" s="22">
        <v>84307640</v>
      </c>
      <c r="G9" s="20">
        <v>132952091</v>
      </c>
      <c r="H9" s="20">
        <v>174875709</v>
      </c>
      <c r="I9" s="20">
        <v>218184859</v>
      </c>
      <c r="J9" s="23"/>
    </row>
    <row r="10" spans="1:10" s="16" customFormat="1" ht="13.35" customHeight="1" x14ac:dyDescent="0.2">
      <c r="A10" s="18">
        <v>3</v>
      </c>
      <c r="B10" s="19" t="s">
        <v>16</v>
      </c>
      <c r="C10" s="20">
        <v>9724815</v>
      </c>
      <c r="D10" s="21">
        <v>10347074</v>
      </c>
      <c r="E10" s="20">
        <v>10419627</v>
      </c>
      <c r="F10" s="22">
        <v>10386173</v>
      </c>
      <c r="G10" s="20">
        <v>10472675</v>
      </c>
      <c r="H10" s="20">
        <v>10553595</v>
      </c>
      <c r="I10" s="20">
        <v>10711031</v>
      </c>
    </row>
    <row r="11" spans="1:10" s="16" customFormat="1" ht="13.35" customHeight="1" x14ac:dyDescent="0.2">
      <c r="A11" s="18">
        <v>4</v>
      </c>
      <c r="B11" s="19" t="s">
        <v>17</v>
      </c>
      <c r="C11" s="20">
        <v>8449793</v>
      </c>
      <c r="D11" s="21">
        <v>6651435</v>
      </c>
      <c r="E11" s="20">
        <v>6696838</v>
      </c>
      <c r="F11" s="22">
        <v>7355278</v>
      </c>
      <c r="G11" s="20">
        <v>7629314</v>
      </c>
      <c r="H11" s="20">
        <v>8049110</v>
      </c>
      <c r="I11" s="20">
        <v>8518046</v>
      </c>
    </row>
    <row r="12" spans="1:10" s="16" customFormat="1" ht="13.35" customHeight="1" x14ac:dyDescent="0.2">
      <c r="A12" s="18">
        <v>5</v>
      </c>
      <c r="B12" s="19" t="s">
        <v>18</v>
      </c>
      <c r="C12" s="20">
        <v>6019012</v>
      </c>
      <c r="D12" s="21">
        <v>5394049</v>
      </c>
      <c r="E12" s="20">
        <v>5753982</v>
      </c>
      <c r="F12" s="22">
        <v>4451324</v>
      </c>
      <c r="G12" s="20">
        <v>4559869</v>
      </c>
      <c r="H12" s="20">
        <v>4998815</v>
      </c>
      <c r="I12" s="20">
        <v>5459586</v>
      </c>
    </row>
    <row r="13" spans="1:10" s="16" customFormat="1" ht="13.35" customHeight="1" x14ac:dyDescent="0.2">
      <c r="A13" s="18">
        <v>6</v>
      </c>
      <c r="B13" s="19" t="s">
        <v>19</v>
      </c>
      <c r="C13" s="20">
        <v>809843</v>
      </c>
      <c r="D13" s="21">
        <v>1025329</v>
      </c>
      <c r="E13" s="20">
        <v>1120641</v>
      </c>
      <c r="F13" s="22">
        <v>791887</v>
      </c>
      <c r="G13" s="20">
        <v>719025</v>
      </c>
      <c r="H13" s="20">
        <v>719169</v>
      </c>
      <c r="I13" s="20">
        <v>719320</v>
      </c>
    </row>
    <row r="14" spans="1:10" s="16" customFormat="1" ht="13.35" customHeight="1" x14ac:dyDescent="0.2">
      <c r="A14" s="18">
        <v>7</v>
      </c>
      <c r="B14" s="19" t="s">
        <v>20</v>
      </c>
      <c r="C14" s="20">
        <v>93284558</v>
      </c>
      <c r="D14" s="21">
        <v>238651670</v>
      </c>
      <c r="E14" s="20">
        <v>246205988</v>
      </c>
      <c r="F14" s="22">
        <v>123705201</v>
      </c>
      <c r="G14" s="20">
        <v>103157667</v>
      </c>
      <c r="H14" s="20">
        <v>144613907</v>
      </c>
      <c r="I14" s="20">
        <v>215143401</v>
      </c>
    </row>
    <row r="15" spans="1:10" s="16" customFormat="1" ht="13.35" customHeight="1" x14ac:dyDescent="0.2">
      <c r="A15" s="18">
        <v>8</v>
      </c>
      <c r="B15" s="19" t="s">
        <v>21</v>
      </c>
      <c r="C15" s="20">
        <v>218070208</v>
      </c>
      <c r="D15" s="21">
        <v>252516683</v>
      </c>
      <c r="E15" s="20">
        <v>253511290</v>
      </c>
      <c r="F15" s="22">
        <v>216573561</v>
      </c>
      <c r="G15" s="20">
        <v>241333312</v>
      </c>
      <c r="H15" s="20">
        <v>240447036</v>
      </c>
      <c r="I15" s="20">
        <v>240968126</v>
      </c>
    </row>
    <row r="16" spans="1:10" s="16" customFormat="1" ht="13.35" customHeight="1" x14ac:dyDescent="0.2">
      <c r="A16" s="24">
        <v>99</v>
      </c>
      <c r="B16" s="25" t="s">
        <v>22</v>
      </c>
      <c r="C16" s="20">
        <v>67785343.400000006</v>
      </c>
      <c r="D16" s="21">
        <v>92042980</v>
      </c>
      <c r="E16" s="20">
        <v>73206751</v>
      </c>
      <c r="F16" s="22">
        <v>84501635</v>
      </c>
      <c r="G16" s="20">
        <v>78116241</v>
      </c>
      <c r="H16" s="20">
        <v>123340841</v>
      </c>
      <c r="I16" s="20">
        <v>157638537</v>
      </c>
    </row>
    <row r="17" spans="1:9" s="16" customFormat="1" ht="13.35" customHeight="1" x14ac:dyDescent="0.2">
      <c r="A17" s="26" t="s">
        <v>13</v>
      </c>
      <c r="B17" s="27" t="s">
        <v>23</v>
      </c>
      <c r="C17" s="28">
        <f t="shared" ref="C17" si="0">+SUM(C8:C16)</f>
        <v>469411859.39999998</v>
      </c>
      <c r="D17" s="28">
        <f>+SUM(D8:D16)</f>
        <v>716090984</v>
      </c>
      <c r="E17" s="28">
        <f t="shared" ref="E17:I17" si="1">+SUM(E8:E16)</f>
        <v>652461428</v>
      </c>
      <c r="F17" s="29">
        <f t="shared" si="1"/>
        <v>543771059</v>
      </c>
      <c r="G17" s="28">
        <f>+SUM(G8:G16)</f>
        <v>587812295</v>
      </c>
      <c r="H17" s="28">
        <f t="shared" si="1"/>
        <v>716790387</v>
      </c>
      <c r="I17" s="28">
        <f t="shared" si="1"/>
        <v>866733673</v>
      </c>
    </row>
    <row r="18" spans="1:9" s="16" customFormat="1" ht="13.35" customHeight="1" x14ac:dyDescent="0.2">
      <c r="A18" s="10">
        <v>2</v>
      </c>
      <c r="B18" s="11" t="s">
        <v>24</v>
      </c>
      <c r="C18" s="30"/>
      <c r="D18" s="31"/>
      <c r="E18" s="30"/>
      <c r="F18" s="32"/>
      <c r="G18" s="31"/>
      <c r="H18" s="31"/>
      <c r="I18" s="31"/>
    </row>
    <row r="19" spans="1:9" s="16" customFormat="1" ht="13.35" customHeight="1" x14ac:dyDescent="0.2">
      <c r="A19" s="24">
        <v>1</v>
      </c>
      <c r="B19" s="25" t="s">
        <v>25</v>
      </c>
      <c r="C19" s="20">
        <v>47486902</v>
      </c>
      <c r="D19" s="21">
        <v>42513907</v>
      </c>
      <c r="E19" s="20">
        <v>45206573</v>
      </c>
      <c r="F19" s="22">
        <v>45416980</v>
      </c>
      <c r="G19" s="20">
        <v>45914404</v>
      </c>
      <c r="H19" s="20">
        <v>46421803</v>
      </c>
      <c r="I19" s="20">
        <v>46956786</v>
      </c>
    </row>
    <row r="20" spans="1:9" s="16" customFormat="1" ht="13.35" customHeight="1" x14ac:dyDescent="0.2">
      <c r="A20" s="33" t="s">
        <v>13</v>
      </c>
      <c r="B20" s="34" t="s">
        <v>26</v>
      </c>
      <c r="C20" s="28">
        <f t="shared" ref="C20" si="2">+C19</f>
        <v>47486902</v>
      </c>
      <c r="D20" s="28">
        <f>+D19</f>
        <v>42513907</v>
      </c>
      <c r="E20" s="28">
        <f t="shared" ref="E20:I20" si="3">+E19</f>
        <v>45206573</v>
      </c>
      <c r="F20" s="29">
        <f t="shared" si="3"/>
        <v>45416980</v>
      </c>
      <c r="G20" s="28">
        <f t="shared" si="3"/>
        <v>45914404</v>
      </c>
      <c r="H20" s="28">
        <f t="shared" si="3"/>
        <v>46421803</v>
      </c>
      <c r="I20" s="28">
        <f t="shared" si="3"/>
        <v>46956786</v>
      </c>
    </row>
    <row r="21" spans="1:9" s="16" customFormat="1" ht="13.35" customHeight="1" x14ac:dyDescent="0.2">
      <c r="A21" s="10">
        <v>3</v>
      </c>
      <c r="B21" s="11" t="s">
        <v>27</v>
      </c>
      <c r="C21" s="30"/>
      <c r="D21" s="31"/>
      <c r="E21" s="30"/>
      <c r="F21" s="32"/>
      <c r="G21" s="31"/>
      <c r="H21" s="31"/>
      <c r="I21" s="31"/>
    </row>
    <row r="22" spans="1:9" s="16" customFormat="1" ht="13.35" customHeight="1" x14ac:dyDescent="0.2">
      <c r="A22" s="18">
        <v>1</v>
      </c>
      <c r="B22" s="19" t="s">
        <v>28</v>
      </c>
      <c r="C22" s="20">
        <v>80796217</v>
      </c>
      <c r="D22" s="21">
        <v>83789107</v>
      </c>
      <c r="E22" s="20">
        <v>103664846</v>
      </c>
      <c r="F22" s="22">
        <v>96991480</v>
      </c>
      <c r="G22" s="20">
        <v>97863666</v>
      </c>
      <c r="H22" s="20">
        <v>97552559</v>
      </c>
      <c r="I22" s="20">
        <v>98622633</v>
      </c>
    </row>
    <row r="23" spans="1:9" s="16" customFormat="1" ht="13.35" customHeight="1" x14ac:dyDescent="0.2">
      <c r="A23" s="18">
        <v>3</v>
      </c>
      <c r="B23" s="19" t="s">
        <v>29</v>
      </c>
      <c r="C23" s="20">
        <v>14839398</v>
      </c>
      <c r="D23" s="21">
        <v>16251749</v>
      </c>
      <c r="E23" s="20">
        <v>17297809</v>
      </c>
      <c r="F23" s="22">
        <v>20293075</v>
      </c>
      <c r="G23" s="20">
        <v>20545373</v>
      </c>
      <c r="H23" s="20">
        <v>20850323</v>
      </c>
      <c r="I23" s="20">
        <v>21294039</v>
      </c>
    </row>
    <row r="24" spans="1:9" s="16" customFormat="1" ht="13.35" customHeight="1" x14ac:dyDescent="0.2">
      <c r="A24" s="18">
        <v>4</v>
      </c>
      <c r="B24" s="19" t="s">
        <v>30</v>
      </c>
      <c r="C24" s="20">
        <v>10849848</v>
      </c>
      <c r="D24" s="21">
        <v>11092342</v>
      </c>
      <c r="E24" s="20">
        <v>13609218</v>
      </c>
      <c r="F24" s="22">
        <v>14293718</v>
      </c>
      <c r="G24" s="20">
        <v>14495939</v>
      </c>
      <c r="H24" s="20">
        <v>14709210</v>
      </c>
      <c r="I24" s="20">
        <v>14950288</v>
      </c>
    </row>
    <row r="25" spans="1:9" s="16" customFormat="1" ht="13.35" customHeight="1" x14ac:dyDescent="0.2">
      <c r="A25" s="35" t="s">
        <v>13</v>
      </c>
      <c r="B25" s="27" t="s">
        <v>31</v>
      </c>
      <c r="C25" s="28">
        <f t="shared" ref="C25" si="4">+SUM(C22:C24)</f>
        <v>106485463</v>
      </c>
      <c r="D25" s="28">
        <f>+SUM(D22:D24)</f>
        <v>111133198</v>
      </c>
      <c r="E25" s="28">
        <f t="shared" ref="E25:I25" si="5">+SUM(E22:E24)</f>
        <v>134571873</v>
      </c>
      <c r="F25" s="29">
        <f t="shared" si="5"/>
        <v>131578273</v>
      </c>
      <c r="G25" s="28">
        <f t="shared" si="5"/>
        <v>132904978</v>
      </c>
      <c r="H25" s="28">
        <f t="shared" si="5"/>
        <v>133112092</v>
      </c>
      <c r="I25" s="28">
        <f t="shared" si="5"/>
        <v>134866960</v>
      </c>
    </row>
    <row r="26" spans="1:9" s="16" customFormat="1" ht="13.35" customHeight="1" x14ac:dyDescent="0.2">
      <c r="A26" s="10">
        <v>4</v>
      </c>
      <c r="B26" s="11" t="s">
        <v>32</v>
      </c>
      <c r="C26" s="30"/>
      <c r="D26" s="31"/>
      <c r="E26" s="30"/>
      <c r="F26" s="32"/>
      <c r="G26" s="36"/>
      <c r="H26" s="31"/>
      <c r="I26" s="36"/>
    </row>
    <row r="27" spans="1:9" s="16" customFormat="1" ht="13.35" customHeight="1" x14ac:dyDescent="0.2">
      <c r="A27" s="18">
        <v>1</v>
      </c>
      <c r="B27" s="19" t="s">
        <v>33</v>
      </c>
      <c r="C27" s="20">
        <v>8199876</v>
      </c>
      <c r="D27" s="21">
        <v>9281911</v>
      </c>
      <c r="E27" s="20">
        <v>10305148</v>
      </c>
      <c r="F27" s="22">
        <v>9207773</v>
      </c>
      <c r="G27" s="20">
        <v>7597535</v>
      </c>
      <c r="H27" s="20">
        <v>7806933</v>
      </c>
      <c r="I27" s="20">
        <v>8038064</v>
      </c>
    </row>
    <row r="28" spans="1:9" s="16" customFormat="1" ht="13.35" customHeight="1" x14ac:dyDescent="0.2">
      <c r="A28" s="18">
        <v>2</v>
      </c>
      <c r="B28" s="19" t="s">
        <v>34</v>
      </c>
      <c r="C28" s="20">
        <v>3112156</v>
      </c>
      <c r="D28" s="21">
        <v>3283624</v>
      </c>
      <c r="E28" s="20">
        <v>3484658</v>
      </c>
      <c r="F28" s="22">
        <v>3633544</v>
      </c>
      <c r="G28" s="20">
        <v>3716845</v>
      </c>
      <c r="H28" s="20">
        <v>3806092</v>
      </c>
      <c r="I28" s="20">
        <v>3901788</v>
      </c>
    </row>
    <row r="29" spans="1:9" s="16" customFormat="1" ht="13.35" customHeight="1" x14ac:dyDescent="0.2">
      <c r="A29" s="18">
        <v>3</v>
      </c>
      <c r="B29" s="19" t="s">
        <v>35</v>
      </c>
      <c r="C29" s="20">
        <v>21651822.600000001</v>
      </c>
      <c r="D29" s="21">
        <v>20664862</v>
      </c>
      <c r="E29" s="20">
        <v>24660288</v>
      </c>
      <c r="F29" s="22">
        <v>23614338</v>
      </c>
      <c r="G29" s="20">
        <v>23875921</v>
      </c>
      <c r="H29" s="20">
        <v>21736003</v>
      </c>
      <c r="I29" s="20">
        <v>21422005</v>
      </c>
    </row>
    <row r="30" spans="1:9" s="16" customFormat="1" ht="13.35" customHeight="1" x14ac:dyDescent="0.2">
      <c r="A30" s="18">
        <v>4</v>
      </c>
      <c r="B30" s="19" t="s">
        <v>36</v>
      </c>
      <c r="C30" s="20">
        <v>1143481</v>
      </c>
      <c r="D30" s="21">
        <v>1647507</v>
      </c>
      <c r="E30" s="20">
        <v>1561901</v>
      </c>
      <c r="F30" s="22">
        <v>3201871</v>
      </c>
      <c r="G30" s="20">
        <v>867759</v>
      </c>
      <c r="H30" s="20">
        <v>884652</v>
      </c>
      <c r="I30" s="20">
        <v>902385</v>
      </c>
    </row>
    <row r="31" spans="1:9" s="16" customFormat="1" ht="13.35" customHeight="1" x14ac:dyDescent="0.2">
      <c r="A31" s="18">
        <v>5</v>
      </c>
      <c r="B31" s="19" t="s">
        <v>37</v>
      </c>
      <c r="C31" s="20">
        <v>342474</v>
      </c>
      <c r="D31" s="21">
        <v>438965</v>
      </c>
      <c r="E31" s="20">
        <v>431288</v>
      </c>
      <c r="F31" s="22">
        <v>433017</v>
      </c>
      <c r="G31" s="20">
        <v>441596</v>
      </c>
      <c r="H31" s="20">
        <v>450599</v>
      </c>
      <c r="I31" s="20">
        <v>460046</v>
      </c>
    </row>
    <row r="32" spans="1:9" s="16" customFormat="1" ht="13.35" customHeight="1" x14ac:dyDescent="0.2">
      <c r="A32" s="18">
        <v>6</v>
      </c>
      <c r="B32" s="19" t="s">
        <v>38</v>
      </c>
      <c r="C32" s="20">
        <v>37860177</v>
      </c>
      <c r="D32" s="21">
        <v>24252780</v>
      </c>
      <c r="E32" s="20">
        <v>45291014</v>
      </c>
      <c r="F32" s="22">
        <v>37709484</v>
      </c>
      <c r="G32" s="20">
        <v>37858109</v>
      </c>
      <c r="H32" s="20">
        <v>23726002</v>
      </c>
      <c r="I32" s="20">
        <v>8315928</v>
      </c>
    </row>
    <row r="33" spans="1:9" s="16" customFormat="1" ht="13.35" customHeight="1" x14ac:dyDescent="0.2">
      <c r="A33" s="18">
        <v>7</v>
      </c>
      <c r="B33" s="19" t="s">
        <v>39</v>
      </c>
      <c r="C33" s="20">
        <v>10502232</v>
      </c>
      <c r="D33" s="21">
        <v>13312028</v>
      </c>
      <c r="E33" s="20">
        <v>16031869</v>
      </c>
      <c r="F33" s="22">
        <v>15253317</v>
      </c>
      <c r="G33" s="20">
        <v>16854877</v>
      </c>
      <c r="H33" s="20">
        <v>13407625</v>
      </c>
      <c r="I33" s="20">
        <v>14190509</v>
      </c>
    </row>
    <row r="34" spans="1:9" s="16" customFormat="1" ht="13.35" customHeight="1" x14ac:dyDescent="0.2">
      <c r="A34" s="18">
        <v>8</v>
      </c>
      <c r="B34" s="19" t="s">
        <v>40</v>
      </c>
      <c r="C34" s="20">
        <v>237209</v>
      </c>
      <c r="D34" s="21">
        <v>250391</v>
      </c>
      <c r="E34" s="20">
        <v>239110</v>
      </c>
      <c r="F34" s="22">
        <v>251066</v>
      </c>
      <c r="G34" s="20">
        <v>263619</v>
      </c>
      <c r="H34" s="20">
        <v>276800</v>
      </c>
      <c r="I34" s="20">
        <v>290640</v>
      </c>
    </row>
    <row r="35" spans="1:9" s="16" customFormat="1" ht="13.35" customHeight="1" x14ac:dyDescent="0.2">
      <c r="A35" s="18">
        <v>9</v>
      </c>
      <c r="B35" s="19" t="s">
        <v>41</v>
      </c>
      <c r="C35" s="20">
        <v>405816</v>
      </c>
      <c r="D35" s="21">
        <v>333316</v>
      </c>
      <c r="E35" s="20">
        <v>457131</v>
      </c>
      <c r="F35" s="22">
        <v>457131</v>
      </c>
      <c r="G35" s="20">
        <v>457131</v>
      </c>
      <c r="H35" s="20">
        <v>457131</v>
      </c>
      <c r="I35" s="20">
        <v>457131</v>
      </c>
    </row>
    <row r="36" spans="1:9" s="16" customFormat="1" ht="13.35" customHeight="1" x14ac:dyDescent="0.2">
      <c r="A36" s="18">
        <v>10</v>
      </c>
      <c r="B36" s="19" t="s">
        <v>42</v>
      </c>
      <c r="C36" s="20">
        <v>6396609</v>
      </c>
      <c r="D36" s="21">
        <v>6298274</v>
      </c>
      <c r="E36" s="20">
        <v>7714274</v>
      </c>
      <c r="F36" s="22">
        <v>8489901</v>
      </c>
      <c r="G36" s="20">
        <v>8524062</v>
      </c>
      <c r="H36" s="20">
        <v>8804934</v>
      </c>
      <c r="I36" s="20">
        <v>9092339</v>
      </c>
    </row>
    <row r="37" spans="1:9" s="16" customFormat="1" ht="13.35" customHeight="1" x14ac:dyDescent="0.2">
      <c r="A37" s="18">
        <v>11</v>
      </c>
      <c r="B37" s="19" t="s">
        <v>43</v>
      </c>
      <c r="C37" s="20">
        <v>3437887</v>
      </c>
      <c r="D37" s="21">
        <v>3502373</v>
      </c>
      <c r="E37" s="20">
        <v>4066653</v>
      </c>
      <c r="F37" s="22">
        <v>4309921</v>
      </c>
      <c r="G37" s="20">
        <v>4059461</v>
      </c>
      <c r="H37" s="20">
        <v>4106776</v>
      </c>
      <c r="I37" s="20">
        <v>4156457</v>
      </c>
    </row>
    <row r="38" spans="1:9" s="16" customFormat="1" ht="13.35" customHeight="1" x14ac:dyDescent="0.2">
      <c r="A38" s="18">
        <v>12</v>
      </c>
      <c r="B38" s="19" t="s">
        <v>44</v>
      </c>
      <c r="C38" s="20">
        <v>5779637</v>
      </c>
      <c r="D38" s="21">
        <v>5647732</v>
      </c>
      <c r="E38" s="20">
        <v>5514482</v>
      </c>
      <c r="F38" s="22">
        <v>6146940</v>
      </c>
      <c r="G38" s="20">
        <v>6321363</v>
      </c>
      <c r="H38" s="20">
        <v>6511558</v>
      </c>
      <c r="I38" s="20">
        <v>6711123</v>
      </c>
    </row>
    <row r="39" spans="1:9" s="16" customFormat="1" ht="13.35" customHeight="1" x14ac:dyDescent="0.2">
      <c r="A39" s="18">
        <v>13</v>
      </c>
      <c r="B39" s="19" t="s">
        <v>45</v>
      </c>
      <c r="C39" s="20">
        <v>12785619</v>
      </c>
      <c r="D39" s="21">
        <v>13970103</v>
      </c>
      <c r="E39" s="20">
        <v>15849996</v>
      </c>
      <c r="F39" s="22">
        <v>16178141</v>
      </c>
      <c r="G39" s="20">
        <v>16802176</v>
      </c>
      <c r="H39" s="20">
        <v>17510554</v>
      </c>
      <c r="I39" s="20">
        <v>18263135</v>
      </c>
    </row>
    <row r="40" spans="1:9" s="16" customFormat="1" ht="13.35" customHeight="1" x14ac:dyDescent="0.2">
      <c r="A40" s="18">
        <v>14</v>
      </c>
      <c r="B40" s="19" t="s">
        <v>46</v>
      </c>
      <c r="C40" s="20">
        <v>1057607</v>
      </c>
      <c r="D40" s="21">
        <v>1009238</v>
      </c>
      <c r="E40" s="20">
        <v>918182</v>
      </c>
      <c r="F40" s="22">
        <v>1431825</v>
      </c>
      <c r="G40" s="20">
        <v>2452523</v>
      </c>
      <c r="H40" s="20">
        <v>2477415</v>
      </c>
      <c r="I40" s="20">
        <v>2139148</v>
      </c>
    </row>
    <row r="41" spans="1:9" s="16" customFormat="1" ht="13.35" customHeight="1" x14ac:dyDescent="0.2">
      <c r="A41" s="18">
        <v>15</v>
      </c>
      <c r="B41" s="19" t="s">
        <v>47</v>
      </c>
      <c r="C41" s="20">
        <v>1458410</v>
      </c>
      <c r="D41" s="21">
        <v>1409429</v>
      </c>
      <c r="E41" s="20">
        <v>1513247</v>
      </c>
      <c r="F41" s="22">
        <v>1508616</v>
      </c>
      <c r="G41" s="20">
        <v>1523581</v>
      </c>
      <c r="H41" s="20">
        <v>1546388</v>
      </c>
      <c r="I41" s="20">
        <v>1570385</v>
      </c>
    </row>
    <row r="42" spans="1:9" s="16" customFormat="1" ht="13.35" customHeight="1" x14ac:dyDescent="0.2">
      <c r="A42" s="18">
        <v>99</v>
      </c>
      <c r="B42" s="19" t="s">
        <v>48</v>
      </c>
      <c r="C42" s="20">
        <v>11042</v>
      </c>
      <c r="D42" s="21">
        <v>9062</v>
      </c>
      <c r="E42" s="20">
        <v>44737</v>
      </c>
      <c r="F42" s="22">
        <v>9090</v>
      </c>
      <c r="G42" s="20">
        <v>9165</v>
      </c>
      <c r="H42" s="20">
        <v>9245</v>
      </c>
      <c r="I42" s="20">
        <v>9328</v>
      </c>
    </row>
    <row r="43" spans="1:9" s="16" customFormat="1" ht="13.35" customHeight="1" x14ac:dyDescent="0.2">
      <c r="A43" s="24" t="s">
        <v>13</v>
      </c>
      <c r="B43" s="34" t="s">
        <v>49</v>
      </c>
      <c r="C43" s="28">
        <f t="shared" ref="C43" si="6">+SUM(C27:C42)</f>
        <v>114382054.59999999</v>
      </c>
      <c r="D43" s="28">
        <f>+SUM(D27:D42)</f>
        <v>105311595</v>
      </c>
      <c r="E43" s="28">
        <f t="shared" ref="E43:I43" si="7">+SUM(E27:E42)</f>
        <v>138083978</v>
      </c>
      <c r="F43" s="29">
        <f t="shared" si="7"/>
        <v>131835975</v>
      </c>
      <c r="G43" s="28">
        <f t="shared" si="7"/>
        <v>131625723</v>
      </c>
      <c r="H43" s="28">
        <f t="shared" si="7"/>
        <v>113518707</v>
      </c>
      <c r="I43" s="28">
        <f t="shared" si="7"/>
        <v>99920411</v>
      </c>
    </row>
    <row r="44" spans="1:9" s="16" customFormat="1" ht="13.35" customHeight="1" x14ac:dyDescent="0.2">
      <c r="A44" s="10">
        <v>5</v>
      </c>
      <c r="B44" s="11" t="s">
        <v>50</v>
      </c>
      <c r="C44" s="30"/>
      <c r="D44" s="31"/>
      <c r="E44" s="30"/>
      <c r="F44" s="32"/>
      <c r="G44" s="36"/>
      <c r="H44" s="31"/>
      <c r="I44" s="36"/>
    </row>
    <row r="45" spans="1:9" s="16" customFormat="1" ht="13.35" customHeight="1" x14ac:dyDescent="0.2">
      <c r="A45" s="18">
        <v>1</v>
      </c>
      <c r="B45" s="19" t="s">
        <v>51</v>
      </c>
      <c r="C45" s="20">
        <v>5668978</v>
      </c>
      <c r="D45" s="21">
        <v>4009809</v>
      </c>
      <c r="E45" s="20">
        <v>7848813.4560000002</v>
      </c>
      <c r="F45" s="22">
        <v>3544811</v>
      </c>
      <c r="G45" s="20">
        <v>3694324</v>
      </c>
      <c r="H45" s="20">
        <v>3850584</v>
      </c>
      <c r="I45" s="20">
        <v>4014657</v>
      </c>
    </row>
    <row r="46" spans="1:9" s="16" customFormat="1" ht="13.35" customHeight="1" x14ac:dyDescent="0.2">
      <c r="A46" s="18">
        <v>3</v>
      </c>
      <c r="B46" s="19" t="s">
        <v>52</v>
      </c>
      <c r="C46" s="20">
        <v>31852</v>
      </c>
      <c r="D46" s="21">
        <v>34195</v>
      </c>
      <c r="E46" s="20">
        <v>35699</v>
      </c>
      <c r="F46" s="22">
        <v>34559</v>
      </c>
      <c r="G46" s="20">
        <v>20443</v>
      </c>
      <c r="H46" s="20">
        <v>21290</v>
      </c>
      <c r="I46" s="20">
        <v>21868</v>
      </c>
    </row>
    <row r="47" spans="1:9" s="16" customFormat="1" ht="13.35" customHeight="1" x14ac:dyDescent="0.2">
      <c r="A47" s="18">
        <v>4</v>
      </c>
      <c r="B47" s="19" t="s">
        <v>53</v>
      </c>
      <c r="C47" s="20">
        <v>2030105</v>
      </c>
      <c r="D47" s="21">
        <v>2555208</v>
      </c>
      <c r="E47" s="20">
        <v>3058724</v>
      </c>
      <c r="F47" s="22">
        <v>4497817</v>
      </c>
      <c r="G47" s="20">
        <v>2601006</v>
      </c>
      <c r="H47" s="20">
        <v>1679961</v>
      </c>
      <c r="I47" s="20">
        <v>1712462</v>
      </c>
    </row>
    <row r="48" spans="1:9" s="16" customFormat="1" ht="13.35" customHeight="1" x14ac:dyDescent="0.2">
      <c r="A48" s="18">
        <v>99</v>
      </c>
      <c r="B48" s="19" t="s">
        <v>54</v>
      </c>
      <c r="C48" s="20">
        <v>287647</v>
      </c>
      <c r="D48" s="21">
        <v>666417</v>
      </c>
      <c r="E48" s="20">
        <v>567417</v>
      </c>
      <c r="F48" s="22">
        <v>483702</v>
      </c>
      <c r="G48" s="20">
        <v>170000</v>
      </c>
      <c r="H48" s="20">
        <v>0</v>
      </c>
      <c r="I48" s="20">
        <v>0</v>
      </c>
    </row>
    <row r="49" spans="1:9" s="16" customFormat="1" ht="13.35" customHeight="1" x14ac:dyDescent="0.2">
      <c r="A49" s="26" t="s">
        <v>13</v>
      </c>
      <c r="B49" s="27" t="s">
        <v>55</v>
      </c>
      <c r="C49" s="28">
        <f t="shared" ref="C49" si="8">+SUM(C45:C48)</f>
        <v>8018582</v>
      </c>
      <c r="D49" s="28">
        <f>+SUM(D45:D48)</f>
        <v>7265629</v>
      </c>
      <c r="E49" s="28">
        <f t="shared" ref="E49:I49" si="9">+SUM(E45:E48)</f>
        <v>11510653.456</v>
      </c>
      <c r="F49" s="29">
        <f t="shared" si="9"/>
        <v>8560889</v>
      </c>
      <c r="G49" s="28">
        <f t="shared" si="9"/>
        <v>6485773</v>
      </c>
      <c r="H49" s="28">
        <f t="shared" si="9"/>
        <v>5551835</v>
      </c>
      <c r="I49" s="28">
        <f t="shared" si="9"/>
        <v>5748987</v>
      </c>
    </row>
    <row r="50" spans="1:9" s="16" customFormat="1" ht="13.35" customHeight="1" x14ac:dyDescent="0.2">
      <c r="A50" s="10">
        <v>6</v>
      </c>
      <c r="B50" s="11" t="s">
        <v>56</v>
      </c>
      <c r="C50" s="30"/>
      <c r="D50" s="31"/>
      <c r="E50" s="30"/>
      <c r="F50" s="32"/>
      <c r="G50" s="36"/>
      <c r="H50" s="31"/>
      <c r="I50" s="36"/>
    </row>
    <row r="51" spans="1:9" s="16" customFormat="1" ht="13.35" customHeight="1" x14ac:dyDescent="0.2">
      <c r="A51" s="18">
        <v>1</v>
      </c>
      <c r="B51" s="19" t="s">
        <v>57</v>
      </c>
      <c r="C51" s="20">
        <v>1324585</v>
      </c>
      <c r="D51" s="21">
        <v>1387360</v>
      </c>
      <c r="E51" s="20">
        <v>1138049</v>
      </c>
      <c r="F51" s="22">
        <v>1522171</v>
      </c>
      <c r="G51" s="20">
        <v>1693962</v>
      </c>
      <c r="H51" s="20">
        <v>1736043</v>
      </c>
      <c r="I51" s="20">
        <v>1780571</v>
      </c>
    </row>
    <row r="52" spans="1:9" s="16" customFormat="1" ht="13.35" customHeight="1" x14ac:dyDescent="0.2">
      <c r="A52" s="18">
        <v>2</v>
      </c>
      <c r="B52" s="19" t="s">
        <v>58</v>
      </c>
      <c r="C52" s="20">
        <v>12982484</v>
      </c>
      <c r="D52" s="21">
        <v>13752968</v>
      </c>
      <c r="E52" s="20">
        <v>16041040.544</v>
      </c>
      <c r="F52" s="22">
        <v>14139699</v>
      </c>
      <c r="G52" s="20">
        <v>14252750</v>
      </c>
      <c r="H52" s="20">
        <v>14371453</v>
      </c>
      <c r="I52" s="20">
        <v>14496092</v>
      </c>
    </row>
    <row r="53" spans="1:9" s="16" customFormat="1" ht="13.35" customHeight="1" x14ac:dyDescent="0.2">
      <c r="A53" s="18">
        <v>3</v>
      </c>
      <c r="B53" s="19" t="s">
        <v>59</v>
      </c>
      <c r="C53" s="20">
        <v>1012032</v>
      </c>
      <c r="D53" s="21">
        <v>1381949</v>
      </c>
      <c r="E53" s="20">
        <v>1482430</v>
      </c>
      <c r="F53" s="22">
        <v>1770918</v>
      </c>
      <c r="G53" s="20">
        <v>3303796</v>
      </c>
      <c r="H53" s="20">
        <v>3337604</v>
      </c>
      <c r="I53" s="20">
        <v>2921932</v>
      </c>
    </row>
    <row r="54" spans="1:9" s="16" customFormat="1" ht="13.35" customHeight="1" x14ac:dyDescent="0.2">
      <c r="A54" s="33" t="s">
        <v>13</v>
      </c>
      <c r="B54" s="34" t="s">
        <v>60</v>
      </c>
      <c r="C54" s="28">
        <f t="shared" ref="C54" si="10">+SUM(C51:C53)</f>
        <v>15319101</v>
      </c>
      <c r="D54" s="28">
        <f>+SUM(D51:D53)</f>
        <v>16522277</v>
      </c>
      <c r="E54" s="28">
        <f t="shared" ref="E54:I54" si="11">+SUM(E51:E53)</f>
        <v>18661519.544</v>
      </c>
      <c r="F54" s="29">
        <f t="shared" si="11"/>
        <v>17432788</v>
      </c>
      <c r="G54" s="28">
        <f t="shared" si="11"/>
        <v>19250508</v>
      </c>
      <c r="H54" s="28">
        <f t="shared" si="11"/>
        <v>19445100</v>
      </c>
      <c r="I54" s="28">
        <f t="shared" si="11"/>
        <v>19198595</v>
      </c>
    </row>
    <row r="55" spans="1:9" s="16" customFormat="1" ht="13.35" customHeight="1" x14ac:dyDescent="0.2">
      <c r="A55" s="10">
        <v>7</v>
      </c>
      <c r="B55" s="11" t="s">
        <v>61</v>
      </c>
      <c r="C55" s="30"/>
      <c r="D55" s="31"/>
      <c r="E55" s="30"/>
      <c r="F55" s="32"/>
      <c r="G55" s="36"/>
      <c r="H55" s="31"/>
      <c r="I55" s="36"/>
    </row>
    <row r="56" spans="1:9" s="16" customFormat="1" ht="13.35" customHeight="1" x14ac:dyDescent="0.2">
      <c r="A56" s="18">
        <v>1</v>
      </c>
      <c r="B56" s="19" t="s">
        <v>62</v>
      </c>
      <c r="C56" s="20">
        <v>18925390</v>
      </c>
      <c r="D56" s="21">
        <v>25219500</v>
      </c>
      <c r="E56" s="20">
        <v>22286656</v>
      </c>
      <c r="F56" s="22">
        <v>27687091</v>
      </c>
      <c r="G56" s="20">
        <v>34213875</v>
      </c>
      <c r="H56" s="20">
        <v>28245548</v>
      </c>
      <c r="I56" s="20">
        <v>21208158</v>
      </c>
    </row>
    <row r="57" spans="1:9" s="16" customFormat="1" ht="13.35" customHeight="1" x14ac:dyDescent="0.2">
      <c r="A57" s="18">
        <v>4</v>
      </c>
      <c r="B57" s="19" t="s">
        <v>63</v>
      </c>
      <c r="C57" s="20">
        <v>10373717</v>
      </c>
      <c r="D57" s="21">
        <v>10373717</v>
      </c>
      <c r="E57" s="20">
        <v>11451715</v>
      </c>
      <c r="F57" s="22">
        <v>12563771</v>
      </c>
      <c r="G57" s="20">
        <v>11440463</v>
      </c>
      <c r="H57" s="20">
        <v>11486109</v>
      </c>
      <c r="I57" s="20">
        <v>11534042</v>
      </c>
    </row>
    <row r="58" spans="1:9" s="16" customFormat="1" ht="13.35" customHeight="1" x14ac:dyDescent="0.2">
      <c r="A58" s="18">
        <v>5</v>
      </c>
      <c r="B58" s="19" t="s">
        <v>64</v>
      </c>
      <c r="C58" s="20">
        <v>107608925</v>
      </c>
      <c r="D58" s="21">
        <v>112444130</v>
      </c>
      <c r="E58" s="20">
        <v>122504681</v>
      </c>
      <c r="F58" s="22">
        <v>125574794</v>
      </c>
      <c r="G58" s="20">
        <v>125966309</v>
      </c>
      <c r="H58" s="20">
        <v>127975590</v>
      </c>
      <c r="I58" s="20">
        <v>130064740</v>
      </c>
    </row>
    <row r="59" spans="1:9" s="16" customFormat="1" ht="13.35" customHeight="1" x14ac:dyDescent="0.2">
      <c r="A59" s="26" t="s">
        <v>13</v>
      </c>
      <c r="B59" s="27" t="s">
        <v>65</v>
      </c>
      <c r="C59" s="28">
        <f t="shared" ref="C59" si="12">+SUM(C56:C58)</f>
        <v>136908032</v>
      </c>
      <c r="D59" s="28">
        <f>+SUM(D56:D58)</f>
        <v>148037347</v>
      </c>
      <c r="E59" s="28">
        <f t="shared" ref="E59:I59" si="13">+SUM(E56:E58)</f>
        <v>156243052</v>
      </c>
      <c r="F59" s="29">
        <f t="shared" si="13"/>
        <v>165825656</v>
      </c>
      <c r="G59" s="28">
        <f t="shared" si="13"/>
        <v>171620647</v>
      </c>
      <c r="H59" s="28">
        <f t="shared" si="13"/>
        <v>167707247</v>
      </c>
      <c r="I59" s="28">
        <f t="shared" si="13"/>
        <v>162806940</v>
      </c>
    </row>
    <row r="60" spans="1:9" s="37" customFormat="1" ht="13.35" customHeight="1" x14ac:dyDescent="0.2">
      <c r="A60" s="10">
        <v>8</v>
      </c>
      <c r="B60" s="11" t="s">
        <v>66</v>
      </c>
      <c r="C60" s="30"/>
      <c r="D60" s="31"/>
      <c r="E60" s="30"/>
      <c r="F60" s="32"/>
      <c r="G60" s="36"/>
      <c r="H60" s="31"/>
      <c r="I60" s="36"/>
    </row>
    <row r="61" spans="1:9" s="16" customFormat="1" ht="13.35" customHeight="1" x14ac:dyDescent="0.2">
      <c r="A61" s="18">
        <v>1</v>
      </c>
      <c r="B61" s="19" t="s">
        <v>67</v>
      </c>
      <c r="C61" s="20">
        <v>784326</v>
      </c>
      <c r="D61" s="21">
        <v>811968</v>
      </c>
      <c r="E61" s="20">
        <v>1023124</v>
      </c>
      <c r="F61" s="22">
        <v>996477</v>
      </c>
      <c r="G61" s="20">
        <v>1010868</v>
      </c>
      <c r="H61" s="20">
        <v>1010868</v>
      </c>
      <c r="I61" s="20">
        <v>1060868</v>
      </c>
    </row>
    <row r="62" spans="1:9" s="16" customFormat="1" ht="13.35" customHeight="1" x14ac:dyDescent="0.2">
      <c r="A62" s="18">
        <v>2</v>
      </c>
      <c r="B62" s="19" t="s">
        <v>68</v>
      </c>
      <c r="C62" s="20">
        <v>2742300</v>
      </c>
      <c r="D62" s="21">
        <v>2797018</v>
      </c>
      <c r="E62" s="20">
        <v>3094594</v>
      </c>
      <c r="F62" s="22">
        <v>3022356</v>
      </c>
      <c r="G62" s="20">
        <v>3037362</v>
      </c>
      <c r="H62" s="20">
        <v>3057055</v>
      </c>
      <c r="I62" s="20">
        <v>3146165</v>
      </c>
    </row>
    <row r="63" spans="1:9" s="16" customFormat="1" ht="13.35" customHeight="1" x14ac:dyDescent="0.2">
      <c r="A63" s="18">
        <v>3</v>
      </c>
      <c r="B63" s="19" t="s">
        <v>69</v>
      </c>
      <c r="C63" s="20">
        <v>2017319</v>
      </c>
      <c r="D63" s="21">
        <v>1998416</v>
      </c>
      <c r="E63" s="20">
        <v>2179514</v>
      </c>
      <c r="F63" s="22">
        <v>2225292</v>
      </c>
      <c r="G63" s="20">
        <v>2269854</v>
      </c>
      <c r="H63" s="20">
        <v>2318972</v>
      </c>
      <c r="I63" s="20">
        <v>2370375</v>
      </c>
    </row>
    <row r="64" spans="1:9" s="16" customFormat="1" ht="13.35" customHeight="1" x14ac:dyDescent="0.2">
      <c r="A64" s="24">
        <v>5</v>
      </c>
      <c r="B64" s="25" t="s">
        <v>70</v>
      </c>
      <c r="C64" s="20">
        <v>258057</v>
      </c>
      <c r="D64" s="21">
        <v>256247</v>
      </c>
      <c r="E64" s="20">
        <v>319575</v>
      </c>
      <c r="F64" s="22">
        <v>267509</v>
      </c>
      <c r="G64" s="20">
        <v>273878</v>
      </c>
      <c r="H64" s="20">
        <v>280568</v>
      </c>
      <c r="I64" s="20">
        <v>287593</v>
      </c>
    </row>
    <row r="65" spans="1:9" s="16" customFormat="1" ht="13.35" customHeight="1" x14ac:dyDescent="0.2">
      <c r="A65" s="35" t="s">
        <v>13</v>
      </c>
      <c r="B65" s="27" t="s">
        <v>71</v>
      </c>
      <c r="C65" s="28">
        <f t="shared" ref="C65" si="14">+SUM(C61:C64)</f>
        <v>5802002</v>
      </c>
      <c r="D65" s="28">
        <f>+SUM(D61:D64)</f>
        <v>5863649</v>
      </c>
      <c r="E65" s="28">
        <f t="shared" ref="E65:I65" si="15">+SUM(E61:E64)</f>
        <v>6616807</v>
      </c>
      <c r="F65" s="29">
        <f t="shared" si="15"/>
        <v>6511634</v>
      </c>
      <c r="G65" s="28">
        <f t="shared" si="15"/>
        <v>6591962</v>
      </c>
      <c r="H65" s="28">
        <f t="shared" si="15"/>
        <v>6667463</v>
      </c>
      <c r="I65" s="28">
        <f t="shared" si="15"/>
        <v>6865001</v>
      </c>
    </row>
    <row r="66" spans="1:9" s="16" customFormat="1" ht="13.35" customHeight="1" x14ac:dyDescent="0.2">
      <c r="A66" s="10">
        <v>9</v>
      </c>
      <c r="B66" s="11" t="s">
        <v>72</v>
      </c>
      <c r="C66" s="30"/>
      <c r="D66" s="31"/>
      <c r="E66" s="30"/>
      <c r="F66" s="32"/>
      <c r="G66" s="31"/>
      <c r="H66" s="31"/>
      <c r="I66" s="31"/>
    </row>
    <row r="67" spans="1:9" s="16" customFormat="1" ht="13.35" customHeight="1" x14ac:dyDescent="0.2">
      <c r="A67" s="18">
        <v>1</v>
      </c>
      <c r="B67" s="19" t="s">
        <v>73</v>
      </c>
      <c r="C67" s="20">
        <v>12442504</v>
      </c>
      <c r="D67" s="21">
        <v>13148957</v>
      </c>
      <c r="E67" s="20">
        <v>20065744</v>
      </c>
      <c r="F67" s="22">
        <v>14999087</v>
      </c>
      <c r="G67" s="20">
        <v>13928169</v>
      </c>
      <c r="H67" s="20">
        <v>14013598</v>
      </c>
      <c r="I67" s="20">
        <v>14101721</v>
      </c>
    </row>
    <row r="68" spans="1:9" s="16" customFormat="1" ht="13.35" customHeight="1" x14ac:dyDescent="0.2">
      <c r="A68" s="18">
        <v>2</v>
      </c>
      <c r="B68" s="19" t="s">
        <v>74</v>
      </c>
      <c r="C68" s="20">
        <v>7504834</v>
      </c>
      <c r="D68" s="21">
        <v>7537643</v>
      </c>
      <c r="E68" s="20">
        <v>7648850</v>
      </c>
      <c r="F68" s="22">
        <v>7356735</v>
      </c>
      <c r="G68" s="20">
        <v>7372456</v>
      </c>
      <c r="H68" s="20">
        <v>7388963</v>
      </c>
      <c r="I68" s="20">
        <v>7406295</v>
      </c>
    </row>
    <row r="69" spans="1:9" s="16" customFormat="1" ht="11.25" x14ac:dyDescent="0.2">
      <c r="A69" s="38">
        <v>3</v>
      </c>
      <c r="B69" s="39" t="s">
        <v>75</v>
      </c>
      <c r="C69" s="20">
        <v>47165594</v>
      </c>
      <c r="D69" s="21">
        <v>47262074</v>
      </c>
      <c r="E69" s="20">
        <v>54329655</v>
      </c>
      <c r="F69" s="22">
        <v>52622463</v>
      </c>
      <c r="G69" s="20">
        <v>52688170</v>
      </c>
      <c r="H69" s="20">
        <v>52757162</v>
      </c>
      <c r="I69" s="20">
        <v>52898858</v>
      </c>
    </row>
    <row r="70" spans="1:9" s="16" customFormat="1" ht="12" customHeight="1" x14ac:dyDescent="0.2">
      <c r="A70" s="38">
        <v>4</v>
      </c>
      <c r="B70" s="39" t="s">
        <v>76</v>
      </c>
      <c r="C70" s="20">
        <v>51934885</v>
      </c>
      <c r="D70" s="21">
        <v>52267105</v>
      </c>
      <c r="E70" s="20">
        <v>61603334</v>
      </c>
      <c r="F70" s="22">
        <v>58740202</v>
      </c>
      <c r="G70" s="20">
        <v>59974817</v>
      </c>
      <c r="H70" s="20">
        <v>59738000</v>
      </c>
      <c r="I70" s="20">
        <v>58463589</v>
      </c>
    </row>
    <row r="71" spans="1:9" s="16" customFormat="1" ht="12" customHeight="1" x14ac:dyDescent="0.2">
      <c r="A71" s="18">
        <v>5</v>
      </c>
      <c r="B71" s="19" t="s">
        <v>77</v>
      </c>
      <c r="C71" s="20">
        <v>28425118</v>
      </c>
      <c r="D71" s="21">
        <v>26036149</v>
      </c>
      <c r="E71" s="20">
        <v>34897994</v>
      </c>
      <c r="F71" s="22">
        <v>30705454</v>
      </c>
      <c r="G71" s="20">
        <v>30719242</v>
      </c>
      <c r="H71" s="20">
        <v>30737917</v>
      </c>
      <c r="I71" s="20">
        <v>30757525.399999999</v>
      </c>
    </row>
    <row r="72" spans="1:9" x14ac:dyDescent="0.2">
      <c r="A72" s="40">
        <v>6</v>
      </c>
      <c r="B72" s="41" t="s">
        <v>78</v>
      </c>
      <c r="C72" s="20">
        <v>1908101</v>
      </c>
      <c r="D72" s="21">
        <v>2145942</v>
      </c>
      <c r="E72" s="20">
        <v>2143393</v>
      </c>
      <c r="F72" s="22">
        <v>2296065</v>
      </c>
      <c r="G72" s="20">
        <v>2117111</v>
      </c>
      <c r="H72" s="20">
        <v>2119111</v>
      </c>
      <c r="I72" s="20">
        <v>2121111</v>
      </c>
    </row>
    <row r="73" spans="1:9" x14ac:dyDescent="0.2">
      <c r="A73" s="40">
        <v>7</v>
      </c>
      <c r="B73" s="41" t="s">
        <v>79</v>
      </c>
      <c r="C73" s="20">
        <v>14756061</v>
      </c>
      <c r="D73" s="21">
        <v>12925631</v>
      </c>
      <c r="E73" s="20">
        <v>13872249</v>
      </c>
      <c r="F73" s="22">
        <v>13493454</v>
      </c>
      <c r="G73" s="20">
        <v>13704874</v>
      </c>
      <c r="H73" s="20">
        <v>13807811</v>
      </c>
      <c r="I73" s="20">
        <v>13865154</v>
      </c>
    </row>
    <row r="74" spans="1:9" x14ac:dyDescent="0.2">
      <c r="A74" s="42" t="s">
        <v>13</v>
      </c>
      <c r="B74" s="43" t="s">
        <v>80</v>
      </c>
      <c r="C74" s="44">
        <f t="shared" ref="C74" si="16">+SUM(C67:C73)</f>
        <v>164137097</v>
      </c>
      <c r="D74" s="44">
        <f>+SUM(D67:D73)</f>
        <v>161323501</v>
      </c>
      <c r="E74" s="44">
        <f t="shared" ref="E74:I74" si="17">+SUM(E67:E73)</f>
        <v>194561219</v>
      </c>
      <c r="F74" s="45">
        <f t="shared" si="17"/>
        <v>180213460</v>
      </c>
      <c r="G74" s="44">
        <f t="shared" si="17"/>
        <v>180504839</v>
      </c>
      <c r="H74" s="44">
        <f t="shared" si="17"/>
        <v>180562562</v>
      </c>
      <c r="I74" s="44">
        <f t="shared" si="17"/>
        <v>179614253.40000001</v>
      </c>
    </row>
    <row r="75" spans="1:9" s="52" customFormat="1" x14ac:dyDescent="0.2">
      <c r="A75" s="46">
        <v>10</v>
      </c>
      <c r="B75" s="47" t="s">
        <v>81</v>
      </c>
      <c r="C75" s="48"/>
      <c r="D75" s="49"/>
      <c r="E75" s="48"/>
      <c r="F75" s="50"/>
      <c r="G75" s="51"/>
      <c r="H75" s="49"/>
      <c r="I75" s="51"/>
    </row>
    <row r="76" spans="1:9" x14ac:dyDescent="0.2">
      <c r="A76" s="40">
        <v>1</v>
      </c>
      <c r="B76" s="41" t="s">
        <v>82</v>
      </c>
      <c r="C76" s="20">
        <v>475488</v>
      </c>
      <c r="D76" s="21">
        <v>465626</v>
      </c>
      <c r="E76" s="20">
        <v>496067</v>
      </c>
      <c r="F76" s="22">
        <v>537453</v>
      </c>
      <c r="G76" s="20">
        <v>547893</v>
      </c>
      <c r="H76" s="20">
        <v>558857</v>
      </c>
      <c r="I76" s="20">
        <v>570367</v>
      </c>
    </row>
    <row r="77" spans="1:9" x14ac:dyDescent="0.2">
      <c r="A77" s="40">
        <v>2</v>
      </c>
      <c r="B77" s="41" t="s">
        <v>83</v>
      </c>
      <c r="C77" s="20">
        <v>579488</v>
      </c>
      <c r="D77" s="21">
        <v>1246275</v>
      </c>
      <c r="E77" s="20">
        <v>1156219</v>
      </c>
      <c r="F77" s="22">
        <v>1159958</v>
      </c>
      <c r="G77" s="20">
        <v>1163462</v>
      </c>
      <c r="H77" s="20">
        <v>1167141</v>
      </c>
      <c r="I77" s="20">
        <v>1171005</v>
      </c>
    </row>
    <row r="78" spans="1:9" x14ac:dyDescent="0.2">
      <c r="A78" s="40">
        <v>3</v>
      </c>
      <c r="B78" s="41" t="s">
        <v>84</v>
      </c>
      <c r="C78" s="20">
        <v>740386</v>
      </c>
      <c r="D78" s="21">
        <v>639367</v>
      </c>
      <c r="E78" s="20">
        <v>2072444</v>
      </c>
      <c r="F78" s="22">
        <v>1752339</v>
      </c>
      <c r="G78" s="20">
        <v>663666</v>
      </c>
      <c r="H78" s="20">
        <v>664010</v>
      </c>
      <c r="I78" s="20">
        <v>664368</v>
      </c>
    </row>
    <row r="79" spans="1:9" x14ac:dyDescent="0.2">
      <c r="A79" s="40">
        <v>4</v>
      </c>
      <c r="B79" s="41" t="s">
        <v>85</v>
      </c>
      <c r="C79" s="20">
        <v>4469945</v>
      </c>
      <c r="D79" s="21">
        <v>4817406</v>
      </c>
      <c r="E79" s="20">
        <v>5134443</v>
      </c>
      <c r="F79" s="22">
        <v>5197157</v>
      </c>
      <c r="G79" s="20">
        <v>5236232</v>
      </c>
      <c r="H79" s="20">
        <v>5289359</v>
      </c>
      <c r="I79" s="20">
        <v>5344367</v>
      </c>
    </row>
    <row r="80" spans="1:9" x14ac:dyDescent="0.2">
      <c r="A80" s="40">
        <v>99</v>
      </c>
      <c r="B80" s="41" t="s">
        <v>86</v>
      </c>
      <c r="C80" s="20">
        <v>17621676</v>
      </c>
      <c r="D80" s="21">
        <v>19834063</v>
      </c>
      <c r="E80" s="20">
        <v>19246708</v>
      </c>
      <c r="F80" s="22">
        <v>20255357</v>
      </c>
      <c r="G80" s="20">
        <v>21112760</v>
      </c>
      <c r="H80" s="20">
        <v>21638486</v>
      </c>
      <c r="I80" s="20">
        <v>21765842</v>
      </c>
    </row>
    <row r="81" spans="1:9" s="52" customFormat="1" x14ac:dyDescent="0.2">
      <c r="A81" s="46" t="s">
        <v>13</v>
      </c>
      <c r="B81" s="53" t="s">
        <v>87</v>
      </c>
      <c r="C81" s="44">
        <f t="shared" ref="C81:I81" si="18">+SUM(C76:C80)</f>
        <v>23886983</v>
      </c>
      <c r="D81" s="44">
        <f>+SUM(D76:D80)</f>
        <v>27002737</v>
      </c>
      <c r="E81" s="44">
        <f t="shared" si="18"/>
        <v>28105881</v>
      </c>
      <c r="F81" s="45">
        <f t="shared" si="18"/>
        <v>28902264</v>
      </c>
      <c r="G81" s="44">
        <f t="shared" si="18"/>
        <v>28724013</v>
      </c>
      <c r="H81" s="44">
        <f t="shared" si="18"/>
        <v>29317853</v>
      </c>
      <c r="I81" s="44">
        <f t="shared" si="18"/>
        <v>29515949</v>
      </c>
    </row>
    <row r="82" spans="1:9" hidden="1" x14ac:dyDescent="0.2">
      <c r="A82" s="54">
        <v>99</v>
      </c>
      <c r="B82" s="55" t="s">
        <v>88</v>
      </c>
      <c r="C82" s="56">
        <v>0</v>
      </c>
      <c r="D82" s="56">
        <v>0</v>
      </c>
      <c r="E82" s="57">
        <v>0</v>
      </c>
      <c r="F82" s="58">
        <v>0</v>
      </c>
      <c r="G82" s="56">
        <v>0</v>
      </c>
      <c r="H82" s="56">
        <v>0</v>
      </c>
      <c r="I82" s="56">
        <v>0</v>
      </c>
    </row>
    <row r="83" spans="1:9" s="52" customFormat="1" hidden="1" x14ac:dyDescent="0.2">
      <c r="A83" s="59" t="s">
        <v>13</v>
      </c>
      <c r="B83" s="60" t="s">
        <v>89</v>
      </c>
      <c r="C83" s="21">
        <v>0</v>
      </c>
      <c r="D83" s="21">
        <v>0</v>
      </c>
      <c r="E83" s="21">
        <v>0</v>
      </c>
      <c r="F83" s="22">
        <f>+[1]RECURRENT!H85+[1]CAPITAL!H85</f>
        <v>0</v>
      </c>
      <c r="G83" s="20">
        <f>+[1]RECURRENT!I85+[1]CAPITAL!I85</f>
        <v>0</v>
      </c>
      <c r="H83" s="20">
        <f>+[1]RECURRENT!J85+[1]CAPITAL!J85</f>
        <v>0</v>
      </c>
      <c r="I83" s="20">
        <f>+[1]RECURRENT!K85+[1]CAPITAL!K85</f>
        <v>0</v>
      </c>
    </row>
    <row r="84" spans="1:9" x14ac:dyDescent="0.2">
      <c r="A84" s="61" t="s">
        <v>13</v>
      </c>
      <c r="B84" s="62" t="s">
        <v>90</v>
      </c>
      <c r="C84" s="44">
        <f t="shared" ref="C84:I84" si="19">+C17+C20+C25+C43+C49+C54+C59+C65+C74+C81+C83</f>
        <v>1091838076</v>
      </c>
      <c r="D84" s="44">
        <f>+D17+D20+D25+D43+D49+D54+D59+D65+D74+D81+D83</f>
        <v>1341064824</v>
      </c>
      <c r="E84" s="63">
        <f t="shared" si="19"/>
        <v>1386022984</v>
      </c>
      <c r="F84" s="45">
        <f t="shared" si="19"/>
        <v>1260048978</v>
      </c>
      <c r="G84" s="44">
        <f t="shared" si="19"/>
        <v>1311435142</v>
      </c>
      <c r="H84" s="44">
        <f t="shared" si="19"/>
        <v>1419095049</v>
      </c>
      <c r="I84" s="44">
        <f t="shared" si="19"/>
        <v>1552227555.4000001</v>
      </c>
    </row>
    <row r="86" spans="1:9" x14ac:dyDescent="0.2">
      <c r="F86" s="65"/>
      <c r="G86" s="66"/>
      <c r="H86" s="65"/>
      <c r="I86" s="65"/>
    </row>
    <row r="87" spans="1:9" x14ac:dyDescent="0.2">
      <c r="C87" s="67"/>
      <c r="D87" s="67"/>
      <c r="E87" s="67"/>
      <c r="F87" s="67"/>
      <c r="G87" s="67"/>
      <c r="H87" s="67"/>
      <c r="I87" s="67"/>
    </row>
    <row r="88" spans="1:9" x14ac:dyDescent="0.2">
      <c r="C88" s="67"/>
      <c r="D88" s="67"/>
      <c r="E88" s="67"/>
      <c r="F88" s="67"/>
      <c r="G88" s="67"/>
      <c r="H88" s="67"/>
      <c r="I88" s="67"/>
    </row>
    <row r="89" spans="1:9" x14ac:dyDescent="0.2">
      <c r="C89" s="67"/>
      <c r="D89" s="67"/>
      <c r="E89" s="67"/>
      <c r="F89" s="67"/>
      <c r="G89" s="68"/>
      <c r="H89" s="23"/>
      <c r="I89" s="23"/>
    </row>
    <row r="90" spans="1:9" x14ac:dyDescent="0.2">
      <c r="C90" s="67"/>
      <c r="D90" s="67"/>
      <c r="E90" s="67"/>
      <c r="F90" s="67"/>
      <c r="G90" s="67"/>
      <c r="H90" s="67"/>
      <c r="I90" s="67"/>
    </row>
    <row r="91" spans="1:9" x14ac:dyDescent="0.2">
      <c r="C91" s="67"/>
      <c r="D91" s="67"/>
      <c r="E91" s="67"/>
      <c r="F91" s="67"/>
      <c r="G91" s="67"/>
      <c r="H91" s="67"/>
      <c r="I91" s="67"/>
    </row>
    <row r="92" spans="1:9" x14ac:dyDescent="0.2">
      <c r="C92" s="67"/>
      <c r="D92" s="67"/>
      <c r="E92" s="67"/>
      <c r="F92" s="67"/>
      <c r="G92" s="67"/>
      <c r="H92" s="67"/>
      <c r="I92" s="67"/>
    </row>
    <row r="94" spans="1:9" x14ac:dyDescent="0.2">
      <c r="G94" s="69"/>
      <c r="H94" s="65"/>
      <c r="I94" s="65"/>
    </row>
    <row r="95" spans="1:9" x14ac:dyDescent="0.2">
      <c r="G95" s="64"/>
      <c r="H95" s="64"/>
      <c r="I95" s="64"/>
    </row>
    <row r="97" spans="2:13" x14ac:dyDescent="0.2">
      <c r="C97" s="70"/>
      <c r="D97" s="70"/>
      <c r="E97" s="70"/>
      <c r="F97" s="70"/>
      <c r="G97" s="69"/>
      <c r="H97" s="71"/>
      <c r="I97" s="71"/>
    </row>
    <row r="98" spans="2:13" x14ac:dyDescent="0.2">
      <c r="G98" s="64"/>
      <c r="H98" s="64"/>
      <c r="I98" s="64"/>
    </row>
    <row r="101" spans="2:13" x14ac:dyDescent="0.2">
      <c r="B101" s="72"/>
    </row>
    <row r="105" spans="2:13" x14ac:dyDescent="0.2">
      <c r="J105" s="65">
        <v>0</v>
      </c>
      <c r="L105" s="65">
        <v>0</v>
      </c>
      <c r="M105" s="65">
        <v>0</v>
      </c>
    </row>
    <row r="112" spans="2:13" x14ac:dyDescent="0.2">
      <c r="B112" s="16"/>
      <c r="C112" s="70"/>
      <c r="D112" s="70"/>
    </row>
    <row r="113" spans="2:4" x14ac:dyDescent="0.2">
      <c r="B113" s="16"/>
      <c r="C113" s="70"/>
      <c r="D113" s="70"/>
    </row>
  </sheetData>
  <mergeCells count="5">
    <mergeCell ref="A1:I1"/>
    <mergeCell ref="A2:I2"/>
    <mergeCell ref="A3:I3"/>
    <mergeCell ref="A4:I4"/>
    <mergeCell ref="A6:B6"/>
  </mergeCells>
  <printOptions horizontalCentered="1"/>
  <pageMargins left="0.15748031496062992" right="0.15748031496062992" top="0.39370078740157483" bottom="0.39370078740157483" header="0.19685039370078741" footer="0.15748031496062992"/>
  <pageSetup scale="90" firstPageNumber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FUNCTIONAL</vt:lpstr>
      <vt:lpstr>FUNCTIONAL!Print_Area</vt:lpstr>
      <vt:lpstr>FUNCTIONAL!Print_Titles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Carlene Morrison</dc:creator>
  <cp:lastModifiedBy>Carlene Morrison</cp:lastModifiedBy>
  <dcterms:created xsi:type="dcterms:W3CDTF">2025-03-28T18:58:29Z</dcterms:created>
  <dcterms:modified xsi:type="dcterms:W3CDTF">2025-03-28T18:58:54Z</dcterms:modified>
</cp:coreProperties>
</file>